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рина\Desktop\МУНИЦИПАЛЬНЫЙ СОВЕТ\МС 2020\протокол 6  30.07.2020\Решение отчет 2 кв 2020\"/>
    </mc:Choice>
  </mc:AlternateContent>
  <bookViews>
    <workbookView xWindow="45" yWindow="-90" windowWidth="11025" windowHeight="9810"/>
  </bookViews>
  <sheets>
    <sheet name="Приложение №4 Табл.№1" sheetId="2" r:id="rId1"/>
  </sheets>
  <definedNames>
    <definedName name="_xlnm.Print_Titles" localSheetId="0">'Приложение №4 Табл.№1'!$8:$8</definedName>
    <definedName name="_xlnm.Print_Area" localSheetId="0">'Приложение №4 Табл.№1'!$G$1:$M$146</definedName>
  </definedNames>
  <calcPr calcId="162913"/>
</workbook>
</file>

<file path=xl/calcChain.xml><?xml version="1.0" encoding="utf-8"?>
<calcChain xmlns="http://schemas.openxmlformats.org/spreadsheetml/2006/main">
  <c r="L135" i="2" l="1"/>
  <c r="L123" i="2"/>
  <c r="L120" i="2" s="1"/>
  <c r="L111" i="2"/>
  <c r="L108" i="2" s="1"/>
  <c r="L102" i="2"/>
  <c r="L101" i="2" s="1"/>
  <c r="L100" i="2" s="1"/>
  <c r="L90" i="2"/>
  <c r="L89" i="2" s="1"/>
  <c r="L88" i="2" s="1"/>
  <c r="L74" i="2"/>
  <c r="L66" i="2"/>
  <c r="L60" i="2"/>
  <c r="L48" i="2"/>
  <c r="L41" i="2"/>
  <c r="L36" i="2"/>
  <c r="L35" i="2" s="1"/>
  <c r="L16" i="2"/>
  <c r="L15" i="2"/>
  <c r="L14" i="2" s="1"/>
  <c r="K135" i="2"/>
  <c r="K123" i="2"/>
  <c r="K120" i="2" s="1"/>
  <c r="K111" i="2"/>
  <c r="K108" i="2" s="1"/>
  <c r="K102" i="2"/>
  <c r="K101" i="2"/>
  <c r="K100" i="2" s="1"/>
  <c r="K90" i="2"/>
  <c r="K89" i="2" s="1"/>
  <c r="K88" i="2" s="1"/>
  <c r="K74" i="2"/>
  <c r="K66" i="2"/>
  <c r="K60" i="2"/>
  <c r="K48" i="2"/>
  <c r="K41" i="2"/>
  <c r="K36" i="2"/>
  <c r="K35" i="2" s="1"/>
  <c r="K16" i="2"/>
  <c r="K15" i="2"/>
  <c r="K14" i="2" s="1"/>
  <c r="K34" i="2" l="1"/>
  <c r="K33" i="2" s="1"/>
  <c r="K65" i="2"/>
  <c r="K59" i="2" s="1"/>
  <c r="L65" i="2"/>
  <c r="L59" i="2" s="1"/>
  <c r="L34" i="2"/>
  <c r="L33" i="2" s="1"/>
  <c r="L99" i="2"/>
  <c r="K99" i="2"/>
  <c r="L146" i="2" l="1"/>
  <c r="K146" i="2"/>
</calcChain>
</file>

<file path=xl/sharedStrings.xml><?xml version="1.0" encoding="utf-8"?>
<sst xmlns="http://schemas.openxmlformats.org/spreadsheetml/2006/main" count="387" uniqueCount="229">
  <si>
    <t/>
  </si>
  <si>
    <t>Иные бюджетные ассигнования</t>
  </si>
  <si>
    <t>Закупка товаров, работ и услуг для государственных (муниципальных) нужд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</si>
  <si>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</si>
  <si>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Межбюджетные трансферты</t>
  </si>
  <si>
    <t>Центральный аппарат</t>
  </si>
  <si>
    <t>5005907</t>
  </si>
  <si>
    <t>Субвенция на осуществление первичного воинского учета на территориях, где отсутствуют военные комиссариаты</t>
  </si>
  <si>
    <t>Непрограммные расходы</t>
  </si>
  <si>
    <t>5000000</t>
  </si>
  <si>
    <t>3617325</t>
  </si>
  <si>
    <t>3610000</t>
  </si>
  <si>
    <t>3600000</t>
  </si>
  <si>
    <t>2420000</t>
  </si>
  <si>
    <t>2417244</t>
  </si>
  <si>
    <t>2417242</t>
  </si>
  <si>
    <t>2410000</t>
  </si>
  <si>
    <t>2400000</t>
  </si>
  <si>
    <t>1117158</t>
  </si>
  <si>
    <t>1110000</t>
  </si>
  <si>
    <t>1100000</t>
  </si>
  <si>
    <t>1017144</t>
  </si>
  <si>
    <t>1010000</t>
  </si>
  <si>
    <t>1000000</t>
  </si>
  <si>
    <t>0837143</t>
  </si>
  <si>
    <t>0810000</t>
  </si>
  <si>
    <t>0800000</t>
  </si>
  <si>
    <t>0417117</t>
  </si>
  <si>
    <t>0410000</t>
  </si>
  <si>
    <t>0400000</t>
  </si>
  <si>
    <t>Вид расходов</t>
  </si>
  <si>
    <t>Код целевой классификации</t>
  </si>
  <si>
    <t>Наименование</t>
  </si>
  <si>
    <t>Итого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</si>
  <si>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</si>
  <si>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Расходы на оплату информационных услуг</t>
  </si>
  <si>
    <t>Глава муниципального образования</t>
  </si>
  <si>
    <t>Резервные фонды местных администраций</t>
  </si>
  <si>
    <t>Капитальные вложения в объекты недвижимого имущества государственной (муниципальной) собственности</t>
  </si>
  <si>
    <t>2015 год                    (руб.)</t>
  </si>
  <si>
    <t>Заячье-Холмского сельского поселения</t>
  </si>
  <si>
    <t>Муниципальная программа «Обеспечение доступным и комфортным жильем населения Заячье-Холмского сельского поселения»</t>
  </si>
  <si>
    <t>Социальное обеспечение и иные выплаты населению</t>
  </si>
  <si>
    <t>10.2.0000</t>
  </si>
  <si>
    <t>Мероприятия по организации и осуществлению мероприятий по гражданской обороне, защите населения и территории поселения от чрезвычайных ситуаций природного и техногенного характера</t>
  </si>
  <si>
    <t>Муниципальная программа «Развитие культуры в Заячье-Холмском сельском поселении»</t>
  </si>
  <si>
    <t>Расходы на реализацию мероприятий в рамках молодежной политики</t>
  </si>
  <si>
    <t>Мероприятия в области физической культуры и спорта</t>
  </si>
  <si>
    <t>Мероприятия по молодежной политике</t>
  </si>
  <si>
    <t>14.1.0000</t>
  </si>
  <si>
    <t>14.1.1924</t>
  </si>
  <si>
    <t xml:space="preserve">Муниципальная программа «Развитие дорожного хозяйства в Заячье-Холмском сельском поселении» </t>
  </si>
  <si>
    <t>Расходы на финансирование дорожного хозяйства за счет средств областного бюджета</t>
  </si>
  <si>
    <t>Мероприятия по управлению муниципальным имуществом Заячье-Холмского сельского поселени</t>
  </si>
  <si>
    <t>Мероприятия по управлению, распоряжению имуществом, находящимся в муниципальной собственности, и приобретению права собственности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</si>
  <si>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</si>
  <si>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Расходы на предупреждение и ликвидацию последствий чрезвычайных ситуаций и стихийных бедствий природного и техногенного характера</t>
  </si>
  <si>
    <t>10.2.1913</t>
  </si>
  <si>
    <t>Расходы по осуществлению внешнего муниципального финансового контроля (содержание руководителя КСО)</t>
  </si>
  <si>
    <t xml:space="preserve"> Межбюджетные трансферты на содержание межпоселенческих дорог</t>
  </si>
  <si>
    <t>14.1.7204</t>
  </si>
  <si>
    <t>Субсидии бюджетам поселений на бюджетные инвестиции для модернизации объектов коммунальной инфраструктуры</t>
  </si>
  <si>
    <t>Расходы на обеспечение казначейской системы исполнения бюджета</t>
  </si>
  <si>
    <t>Расходы по организации библиотечного обслуживания населения</t>
  </si>
  <si>
    <t>36.2.1906</t>
  </si>
  <si>
    <t>Реализация полномочий в области управления собственностью Заячье-Холмского сельского поселения</t>
  </si>
  <si>
    <t>Бюджетные инвестиции</t>
  </si>
  <si>
    <t>Муниципальная программа «Доступная среда в Заячье-Холмском сельском поселении»</t>
  </si>
  <si>
    <t>Муниципальная целевая программа «Чистая вода Заячье-Холмского сельского поселения» на 2015-2017 годы</t>
  </si>
  <si>
    <t>Мероприятия на реализацию муниципальной целевой программы «Чистая вода Заячье-Холмского сельского поселения на 2015-2017годы»</t>
  </si>
  <si>
    <t>Расходы на выполнение других обязательств органов местного самоуправления</t>
  </si>
  <si>
    <t>04.0.00.00000</t>
  </si>
  <si>
    <t>04.1.01.00000</t>
  </si>
  <si>
    <t>04.1.01.19560</t>
  </si>
  <si>
    <t>05.0.00.00000</t>
  </si>
  <si>
    <t>Повышение уровня доступности приоритетных объектов в приоритетных сферах жизнедеятельности инвалидов и других МГН в Заячье-Холмском сельском поселении</t>
  </si>
  <si>
    <t>04.1.00.00000</t>
  </si>
  <si>
    <t>05.1.00.00000</t>
  </si>
  <si>
    <t>Предоставление молодым семьям социальных выплат на приобретение жилья или строительство индивидуального жилого дома</t>
  </si>
  <si>
    <t>05.1.01.00000</t>
  </si>
  <si>
    <t>05.1.01.50200</t>
  </si>
  <si>
    <t>10.0.00.00000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</si>
  <si>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Заячье-Холмского сельского поселения от чрезвычайных ситуаций, обеспечение пожарной безопасности  и безопасности людей на водных объектах "</t>
    </r>
  </si>
  <si>
    <t>10.1.00.00000</t>
  </si>
  <si>
    <t>10.1.01.00000</t>
  </si>
  <si>
    <t>10.1.01.19210</t>
  </si>
  <si>
    <t>11.0.00.00000</t>
  </si>
  <si>
    <t>11.1.00.00000</t>
  </si>
  <si>
    <t>11.1.01.00000</t>
  </si>
  <si>
    <t>Создание условий для улучшения доступа к культурным ценностям, информации и знаниям</t>
  </si>
  <si>
    <t>11.1.01.19220</t>
  </si>
  <si>
    <t>Реализация комплекса мер по модернизации учреждений культуры поселения, улучшения материально-технической базы учреждений культуры</t>
  </si>
  <si>
    <t>11.1.02.00000</t>
  </si>
  <si>
    <t>11.1.02.19070</t>
  </si>
  <si>
    <t>Расходы на реализацию муниципальной целевой программы «Развитие сферы культуры Заячье-Холмского сельского поселения» на 2016-2018 годы»</t>
  </si>
  <si>
    <t>11.1.02.19220</t>
  </si>
  <si>
    <t>Формирование контингента квалифицированных кадров</t>
  </si>
  <si>
    <t>11.1.03.00000</t>
  </si>
  <si>
    <t>11.1.03.19220</t>
  </si>
  <si>
    <t>11.2.00.00000</t>
  </si>
  <si>
    <t>Формирование культуры здорового образа жизни молодежи и создание условий для интеллектуального и творческого развития молодежи</t>
  </si>
  <si>
    <t>11.2.01.00000</t>
  </si>
  <si>
    <t>11.2.01.19450</t>
  </si>
  <si>
    <t>11.3.00.00000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</si>
  <si>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</si>
  <si>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11.3.01.00000</t>
  </si>
  <si>
    <t>Расходы в области физической культуры и спорта</t>
  </si>
  <si>
    <t>11.3.01.19470</t>
  </si>
  <si>
    <t>14.0.00.00000</t>
  </si>
  <si>
    <t>Организация освещения улиц и повышение качества наружного освещения</t>
  </si>
  <si>
    <t>Расходы на реализацию муниципальной целевой программы «Доступная среда в Заячье-Холмском сельском поселении»</t>
  </si>
  <si>
    <t>Благоустройство и озеленение территории поселения и организация прочих мероприятий по благоустройству</t>
  </si>
  <si>
    <t>Расходы на поддержку жилищного хозяйства</t>
  </si>
  <si>
    <t>24.0.00.00000</t>
  </si>
  <si>
    <t>24.1.00.00000</t>
  </si>
  <si>
    <t>24.1.01.10270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</si>
  <si>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</t>
  </si>
  <si>
    <t>24.1.01.00000</t>
  </si>
  <si>
    <t>24.1.01.19260</t>
  </si>
  <si>
    <t>36.0.00.00000</t>
  </si>
  <si>
    <t>Муниципальная целевая программа "Управление финансами и создание условий для эффективного управления муниципальными финансами"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</si>
  <si>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</si>
  <si>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</si>
  <si>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</si>
  <si>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36.1.01.19570</t>
  </si>
  <si>
    <t>36.1.03.00000</t>
  </si>
  <si>
    <t>Обеспечение использования современных информационно- коммуникационных технологий</t>
  </si>
  <si>
    <t>36.1.03.19150</t>
  </si>
  <si>
    <t>Расходы на определение поставщиков (подрядчиков, исполнителей) для нужд сельского поселения</t>
  </si>
  <si>
    <t>36.2.00.00000</t>
  </si>
  <si>
    <t>36.2.01.00000</t>
  </si>
  <si>
    <t>Совершенствование системы управления муниципальным имуществом</t>
  </si>
  <si>
    <t>36.2.01.19070</t>
  </si>
  <si>
    <t>36.2.01.19480</t>
  </si>
  <si>
    <t>50.0.00.00000</t>
  </si>
  <si>
    <t>50.0.00.19310</t>
  </si>
  <si>
    <t>14.1.00.00000</t>
  </si>
  <si>
    <t>14.1.01.00000</t>
  </si>
  <si>
    <t>14.1.01.19250</t>
  </si>
  <si>
    <t>14.1.02.19250</t>
  </si>
  <si>
    <t>14.1.02.00000</t>
  </si>
  <si>
    <t>50.0.00.19320</t>
  </si>
  <si>
    <t>50.0.00.19300</t>
  </si>
  <si>
    <t>50.0.00.51180</t>
  </si>
  <si>
    <t>Обеспечение надлежащего состояния источников противопожарного водоснабжения, обеспечение беспрепятственного проезда пожарной техники к месту пожара, организация обучения мерам пожарной безопасности и пропаганды пожарно-технических знаний.</t>
  </si>
  <si>
    <t>Расходы на реализацию подпрограммы «Обеспечение жильем молодых семей» в рамках ФЦП «Жилище»  государственной программы РФ «Обеспечение доступным и комфортным жильем и коммунальными услугами граждан РФ»</t>
  </si>
  <si>
    <t>50.0.00.19330</t>
  </si>
  <si>
    <t>50.0.00.19500</t>
  </si>
  <si>
    <t>50.0.00.19520</t>
  </si>
  <si>
    <t>50.0.00.19530</t>
  </si>
  <si>
    <t>Расходы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Заячье-Холмском сельском поселении»</t>
  </si>
  <si>
    <t>Расходы на реализацию муниципальной целевой программы «Благоустройство Заячье-Холмского сельского поселения"</t>
  </si>
  <si>
    <t>Расходы на реализацию муниципальной целевой программы «Благоустройство Заячье-Холмского сельского поселения»</t>
  </si>
  <si>
    <t>Расходы на реализацию муниципальной целевой программы «Развитие сферы культуры Заячье-Холмского сельского поселения»</t>
  </si>
  <si>
    <t>Расходы на реализацию муниципальной целевой программы «Обеспечение первичных мер пожарной безопасности на территории Заячье-Холмского сельского поселения»</t>
  </si>
  <si>
    <t>Муниципальная программа «Благоустройство в Заячье-Холмском сельском поселении»</t>
  </si>
  <si>
    <t>Муниципальная целевая программа «Доступная среда в Заячье-Холмском сельском поселении»</t>
  </si>
  <si>
    <t xml:space="preserve">Муниципальная целевая программа  «Жилье молодым семьям в Заячье-Холмском сельском поселении" </t>
  </si>
  <si>
    <t>Муниципальная целевая программа  «Обеспечение первичных мер пожарной безопасности на территории Заячье-Холмского сельского поселения»</t>
  </si>
  <si>
    <t xml:space="preserve">Муниципальная целевая программа «Развитие сферы культуры Заячье-Холмского сельского поселения»  </t>
  </si>
  <si>
    <t xml:space="preserve">Муниципальная целевая программа «Благоустройство Заячье-Холмского сельского поселения» </t>
  </si>
  <si>
    <t xml:space="preserve"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Заячье-Холмском сельском поселении» </t>
  </si>
  <si>
    <t>11.1.01.75900</t>
  </si>
  <si>
    <t>Субсидия на повышение оплаты труда работников муниципальных учреждений в сфере культуры</t>
  </si>
  <si>
    <t>Расходы на финансирование дорожного хозяйства за счет средств поселения</t>
  </si>
  <si>
    <t>Расходы на реализацию мероприятий инициативного бюджетирования на территории Ярославской области (поддержка местных инициатив)</t>
  </si>
  <si>
    <t xml:space="preserve"> Расходы на реализацию мероприятий инициативного бюджетирования на территории Ярославской области (поддержка местных инициатив) за счет средств поселения</t>
  </si>
  <si>
    <t>05.1.01.R4970</t>
  </si>
  <si>
    <t>14.1.01.15350</t>
  </si>
  <si>
    <t>14.1.01.75350</t>
  </si>
  <si>
    <t>24.1.01.72440</t>
  </si>
  <si>
    <t>24.1.01.12440</t>
  </si>
  <si>
    <t>Муниципальная программа «Создание условий для эффективного управления муниципальными финансами в Заячье-Холмском сельском поселении"</t>
  </si>
  <si>
    <t>Мероприятия по проведению выборов Глав муниципальных образований</t>
  </si>
  <si>
    <t>50.0.00.19540</t>
  </si>
  <si>
    <t>Мероприятия по проведению выборов депутатов муниципальных образований</t>
  </si>
  <si>
    <t>50.0.00.19550</t>
  </si>
  <si>
    <t>50.0.00.19350</t>
  </si>
  <si>
    <t>Исполнение судебных актов</t>
  </si>
  <si>
    <t>36.2.01.19080</t>
  </si>
  <si>
    <t>Расходы на реализацию мероприятий по обеспечению жильем молодых семей (средства поселения)</t>
  </si>
  <si>
    <t>Расходы на реализацию мероприятий по обеспечению жильем молодых семей (областные и федеральные средства)</t>
  </si>
  <si>
    <t xml:space="preserve"> </t>
  </si>
  <si>
    <t>14.1.02.15350</t>
  </si>
  <si>
    <t>14.1.02.75350</t>
  </si>
  <si>
    <t>14.1.02.R5760</t>
  </si>
  <si>
    <t>Расходы на комплексное развитие сельских территорий (средства поселения)</t>
  </si>
  <si>
    <t>14.1.02.16900</t>
  </si>
  <si>
    <t>Расходы на реализацию мероприятий по борьбе с борщевиком Сосновского</t>
  </si>
  <si>
    <t>Приложение 2</t>
  </si>
  <si>
    <t>% исп</t>
  </si>
  <si>
    <t>План  (руб.)</t>
  </si>
  <si>
    <t>0</t>
  </si>
  <si>
    <t>9</t>
  </si>
  <si>
    <t>22,2</t>
  </si>
  <si>
    <t>39,3</t>
  </si>
  <si>
    <t>78,7</t>
  </si>
  <si>
    <t>23,6</t>
  </si>
  <si>
    <t>Исполнение расходов бюджета Заячье-Холмского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за 1 полугодие 2020 года</t>
  </si>
  <si>
    <t>Факт за 1 пол 2020 г (руб.)</t>
  </si>
  <si>
    <t>Расходы на комплексное развитие сельских территорий (областные и федеральные  средства)</t>
  </si>
  <si>
    <t>30,8</t>
  </si>
  <si>
    <t>38,6</t>
  </si>
  <si>
    <t>40</t>
  </si>
  <si>
    <t>42,8</t>
  </si>
  <si>
    <t>41,1</t>
  </si>
  <si>
    <t>41,9</t>
  </si>
  <si>
    <t>38,1</t>
  </si>
  <si>
    <t>50</t>
  </si>
  <si>
    <t>13,9</t>
  </si>
  <si>
    <t>14</t>
  </si>
  <si>
    <t>31,7</t>
  </si>
  <si>
    <t>42,5</t>
  </si>
  <si>
    <t>15,2</t>
  </si>
  <si>
    <t>34,2</t>
  </si>
  <si>
    <t>15,8</t>
  </si>
  <si>
    <t>38</t>
  </si>
  <si>
    <t>21,8</t>
  </si>
  <si>
    <t>39,6</t>
  </si>
  <si>
    <t>40,1</t>
  </si>
  <si>
    <t>40,3</t>
  </si>
  <si>
    <t>47,2</t>
  </si>
  <si>
    <t>48,1</t>
  </si>
  <si>
    <t>47,3</t>
  </si>
  <si>
    <t>50,1</t>
  </si>
  <si>
    <t>49,8</t>
  </si>
  <si>
    <t>54,3</t>
  </si>
  <si>
    <t>к решению Муниципального совета</t>
  </si>
  <si>
    <t>от 30.07.2020  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</si>
</sst>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4">
    <xf numFmtId="0" fontId="0" fillId="0" borderId="0" xfId="0"/>
    <xf numFmtId="3" fontId="3" fillId="0" borderId="1" xfId="1" applyNumberFormat="1" applyFont="1" applyFill="1" applyBorder="1" applyAlignment="1" applyProtection="1">
      <alignment horizontal="right" vertical="top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top" wrapText="1"/>
      <protection hidden="1"/>
    </xf>
    <xf numFmtId="3" fontId="2" fillId="0" borderId="1" xfId="1" applyNumberFormat="1" applyFont="1" applyFill="1" applyBorder="1" applyAlignment="1" applyProtection="1">
      <alignment horizontal="right" vertical="top"/>
      <protection hidden="1"/>
    </xf>
    <xf numFmtId="3" fontId="4" fillId="0" borderId="1" xfId="1" applyNumberFormat="1" applyFont="1" applyFill="1" applyBorder="1" applyAlignment="1" applyProtection="1">
      <alignment horizontal="right" vertical="top"/>
      <protection hidden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3" fillId="0" borderId="5" xfId="1" applyFont="1" applyFill="1" applyBorder="1" applyProtection="1">
      <protection hidden="1"/>
    </xf>
    <xf numFmtId="0" fontId="3" fillId="0" borderId="0" xfId="1" applyFont="1" applyFill="1" applyProtection="1">
      <protection hidden="1"/>
    </xf>
    <xf numFmtId="0" fontId="3" fillId="0" borderId="6" xfId="1" applyFont="1" applyFill="1" applyBorder="1" applyProtection="1">
      <protection hidden="1"/>
    </xf>
    <xf numFmtId="0" fontId="3" fillId="0" borderId="7" xfId="1" applyFont="1" applyFill="1" applyBorder="1" applyProtection="1">
      <protection hidden="1"/>
    </xf>
    <xf numFmtId="0" fontId="1" fillId="0" borderId="0" xfId="1" applyFont="1" applyFill="1"/>
    <xf numFmtId="0" fontId="1" fillId="0" borderId="0" xfId="1" applyFont="1" applyFill="1" applyProtection="1">
      <protection hidden="1"/>
    </xf>
    <xf numFmtId="0" fontId="1" fillId="0" borderId="1" xfId="1" applyFont="1" applyFill="1" applyBorder="1" applyProtection="1">
      <protection hidden="1"/>
    </xf>
    <xf numFmtId="0" fontId="1" fillId="0" borderId="2" xfId="1" applyFont="1" applyFill="1" applyBorder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7" xfId="1" applyNumberFormat="1" applyFont="1" applyFill="1" applyBorder="1" applyAlignment="1" applyProtection="1">
      <alignment horizontal="center" vertical="center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7" xfId="1" applyNumberFormat="1" applyFont="1" applyFill="1" applyBorder="1" applyAlignment="1" applyProtection="1">
      <alignment horizontal="center" vertical="center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>
      <alignment wrapText="1"/>
    </xf>
    <xf numFmtId="0" fontId="3" fillId="0" borderId="6" xfId="1" applyNumberFormat="1" applyFont="1" applyFill="1" applyBorder="1" applyAlignment="1" applyProtection="1">
      <alignment horizontal="left" vertical="top" wrapText="1"/>
      <protection hidden="1"/>
    </xf>
    <xf numFmtId="0" fontId="3" fillId="0" borderId="9" xfId="1" applyNumberFormat="1" applyFont="1" applyFill="1" applyBorder="1" applyAlignment="1" applyProtection="1">
      <alignment horizontal="left" vertical="top" wrapText="1"/>
      <protection hidden="1"/>
    </xf>
    <xf numFmtId="0" fontId="6" fillId="0" borderId="1" xfId="0" applyFont="1" applyBorder="1" applyAlignment="1">
      <alignment wrapText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2" fillId="3" borderId="1" xfId="1" applyNumberFormat="1" applyFont="1" applyFill="1" applyBorder="1" applyAlignment="1" applyProtection="1">
      <alignment horizontal="left" vertical="top" wrapText="1"/>
      <protection hidden="1"/>
    </xf>
    <xf numFmtId="0" fontId="11" fillId="0" borderId="1" xfId="0" applyFont="1" applyBorder="1" applyAlignment="1">
      <alignment wrapText="1"/>
    </xf>
    <xf numFmtId="3" fontId="5" fillId="0" borderId="1" xfId="1" applyNumberFormat="1" applyFont="1" applyFill="1" applyBorder="1" applyAlignment="1" applyProtection="1">
      <alignment horizontal="right" vertical="top"/>
      <protection hidden="1"/>
    </xf>
    <xf numFmtId="3" fontId="12" fillId="0" borderId="1" xfId="1" applyNumberFormat="1" applyFont="1" applyFill="1" applyBorder="1" applyAlignment="1" applyProtection="1">
      <alignment horizontal="right" vertical="top"/>
      <protection hidden="1"/>
    </xf>
    <xf numFmtId="0" fontId="8" fillId="0" borderId="0" xfId="0" applyFont="1" applyAlignment="1">
      <alignment wrapText="1"/>
    </xf>
    <xf numFmtId="0" fontId="7" fillId="3" borderId="1" xfId="0" applyFont="1" applyFill="1" applyBorder="1" applyAlignment="1">
      <alignment wrapText="1"/>
    </xf>
    <xf numFmtId="49" fontId="9" fillId="0" borderId="0" xfId="0" applyNumberFormat="1" applyFont="1" applyAlignment="1">
      <alignment wrapText="1"/>
    </xf>
    <xf numFmtId="0" fontId="13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wrapText="1"/>
    </xf>
    <xf numFmtId="0" fontId="3" fillId="0" borderId="3" xfId="1" applyNumberFormat="1" applyFont="1" applyFill="1" applyBorder="1" applyAlignment="1" applyProtection="1">
      <alignment horizontal="left" vertical="top" wrapText="1"/>
      <protection hidden="1"/>
    </xf>
    <xf numFmtId="3" fontId="4" fillId="2" borderId="1" xfId="1" applyNumberFormat="1" applyFont="1" applyFill="1" applyBorder="1" applyAlignment="1" applyProtection="1">
      <alignment horizontal="right" vertical="top"/>
      <protection hidden="1"/>
    </xf>
    <xf numFmtId="0" fontId="3" fillId="2" borderId="6" xfId="1" applyNumberFormat="1" applyFont="1" applyFill="1" applyBorder="1" applyAlignment="1" applyProtection="1">
      <alignment horizontal="left" vertical="top" wrapText="1"/>
      <protection hidden="1"/>
    </xf>
    <xf numFmtId="0" fontId="6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6" fillId="0" borderId="6" xfId="0" applyFont="1" applyBorder="1" applyAlignment="1">
      <alignment wrapText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Protection="1"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6" fillId="0" borderId="8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left" vertical="top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Font="1" applyFill="1" applyBorder="1" applyProtection="1">
      <protection hidden="1"/>
    </xf>
    <xf numFmtId="0" fontId="3" fillId="0" borderId="4" xfId="1" applyFont="1" applyFill="1" applyBorder="1" applyProtection="1"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8" fillId="0" borderId="8" xfId="0" applyFont="1" applyBorder="1" applyAlignment="1">
      <alignment wrapText="1"/>
    </xf>
    <xf numFmtId="0" fontId="7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horizontal="left" vertical="top" wrapText="1"/>
      <protection hidden="1"/>
    </xf>
    <xf numFmtId="0" fontId="13" fillId="0" borderId="0" xfId="0" applyFont="1" applyAlignment="1">
      <alignment wrapText="1"/>
    </xf>
    <xf numFmtId="0" fontId="13" fillId="0" borderId="8" xfId="0" applyFont="1" applyBorder="1" applyAlignment="1">
      <alignment wrapText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7" xfId="1" applyNumberFormat="1" applyFont="1" applyFill="1" applyBorder="1" applyAlignment="1" applyProtection="1">
      <alignment horizontal="center" vertical="center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8" xfId="1" applyNumberFormat="1" applyFont="1" applyFill="1" applyBorder="1" applyAlignment="1" applyProtection="1">
      <alignment horizontal="left" vertical="top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7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1" fillId="0" borderId="10" xfId="1" applyFont="1" applyFill="1" applyBorder="1"/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Font="1" applyFill="1" applyBorder="1"/>
    <xf numFmtId="0" fontId="14" fillId="0" borderId="8" xfId="1" applyNumberFormat="1" applyFont="1" applyFill="1" applyBorder="1" applyAlignment="1" applyProtection="1">
      <alignment horizontal="center" vertical="center" wrapText="1"/>
      <protection hidden="1"/>
    </xf>
    <xf numFmtId="49" fontId="15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1" xfId="1" applyNumberFormat="1" applyFont="1" applyFill="1" applyBorder="1" applyAlignment="1" applyProtection="1">
      <alignment horizontal="center" vertical="top"/>
      <protection hidden="1"/>
    </xf>
    <xf numFmtId="0" fontId="14" fillId="0" borderId="8" xfId="1" applyNumberFormat="1" applyFont="1" applyFill="1" applyBorder="1" applyAlignment="1" applyProtection="1">
      <alignment horizontal="center" vertical="top"/>
      <protection hidden="1"/>
    </xf>
    <xf numFmtId="49" fontId="15" fillId="0" borderId="1" xfId="1" applyNumberFormat="1" applyFont="1" applyFill="1" applyBorder="1" applyAlignment="1" applyProtection="1">
      <alignment horizontal="center" vertical="top"/>
      <protection hidden="1"/>
    </xf>
    <xf numFmtId="0" fontId="14" fillId="0" borderId="1" xfId="1" applyNumberFormat="1" applyFont="1" applyFill="1" applyBorder="1" applyAlignment="1" applyProtection="1">
      <alignment horizontal="center" vertical="top"/>
      <protection hidden="1"/>
    </xf>
    <xf numFmtId="49" fontId="15" fillId="0" borderId="8" xfId="1" applyNumberFormat="1" applyFont="1" applyFill="1" applyBorder="1" applyAlignment="1" applyProtection="1">
      <alignment horizontal="center" vertical="top"/>
      <protection hidden="1"/>
    </xf>
    <xf numFmtId="0" fontId="14" fillId="3" borderId="1" xfId="1" applyNumberFormat="1" applyFont="1" applyFill="1" applyBorder="1" applyAlignment="1" applyProtection="1">
      <alignment horizontal="center" vertical="top"/>
      <protection hidden="1"/>
    </xf>
    <xf numFmtId="0" fontId="14" fillId="3" borderId="8" xfId="1" applyNumberFormat="1" applyFont="1" applyFill="1" applyBorder="1" applyAlignment="1" applyProtection="1">
      <alignment horizontal="center" vertical="top"/>
      <protection hidden="1"/>
    </xf>
    <xf numFmtId="49" fontId="14" fillId="0" borderId="1" xfId="1" applyNumberFormat="1" applyFont="1" applyFill="1" applyBorder="1" applyAlignment="1" applyProtection="1">
      <alignment horizontal="center" vertical="top"/>
      <protection hidden="1"/>
    </xf>
    <xf numFmtId="49" fontId="14" fillId="3" borderId="1" xfId="1" applyNumberFormat="1" applyFont="1" applyFill="1" applyBorder="1" applyAlignment="1" applyProtection="1">
      <alignment horizontal="center" vertical="top"/>
      <protection hidden="1"/>
    </xf>
    <xf numFmtId="0" fontId="15" fillId="0" borderId="8" xfId="1" applyNumberFormat="1" applyFont="1" applyFill="1" applyBorder="1" applyAlignment="1" applyProtection="1">
      <alignment horizontal="center" vertical="top"/>
      <protection hidden="1"/>
    </xf>
    <xf numFmtId="14" fontId="15" fillId="0" borderId="8" xfId="1" applyNumberFormat="1" applyFont="1" applyFill="1" applyBorder="1" applyAlignment="1" applyProtection="1">
      <alignment horizontal="center" vertical="top"/>
      <protection hidden="1"/>
    </xf>
    <xf numFmtId="0" fontId="15" fillId="2" borderId="1" xfId="1" applyNumberFormat="1" applyFont="1" applyFill="1" applyBorder="1" applyAlignment="1" applyProtection="1">
      <alignment horizontal="center" vertical="top"/>
      <protection hidden="1"/>
    </xf>
    <xf numFmtId="2" fontId="14" fillId="0" borderId="1" xfId="1" applyNumberFormat="1" applyFont="1" applyFill="1" applyBorder="1" applyAlignment="1" applyProtection="1">
      <alignment horizontal="right" vertical="center" wrapText="1"/>
      <protection hidden="1"/>
    </xf>
    <xf numFmtId="2" fontId="15" fillId="0" borderId="1" xfId="1" applyNumberFormat="1" applyFont="1" applyFill="1" applyBorder="1" applyAlignment="1" applyProtection="1">
      <alignment horizontal="right" vertical="center" wrapText="1"/>
      <protection hidden="1"/>
    </xf>
    <xf numFmtId="4" fontId="14" fillId="0" borderId="1" xfId="1" applyNumberFormat="1" applyFont="1" applyFill="1" applyBorder="1" applyAlignment="1" applyProtection="1">
      <alignment horizontal="right" vertical="top"/>
      <protection hidden="1"/>
    </xf>
    <xf numFmtId="4" fontId="15" fillId="0" borderId="1" xfId="1" applyNumberFormat="1" applyFont="1" applyFill="1" applyBorder="1" applyAlignment="1" applyProtection="1">
      <alignment horizontal="right" vertical="top"/>
      <protection hidden="1"/>
    </xf>
    <xf numFmtId="4" fontId="14" fillId="3" borderId="1" xfId="1" applyNumberFormat="1" applyFont="1" applyFill="1" applyBorder="1" applyAlignment="1" applyProtection="1">
      <alignment horizontal="right" vertical="top"/>
      <protection hidden="1"/>
    </xf>
    <xf numFmtId="4" fontId="15" fillId="3" borderId="1" xfId="1" applyNumberFormat="1" applyFont="1" applyFill="1" applyBorder="1" applyAlignment="1" applyProtection="1">
      <alignment horizontal="right" vertical="top"/>
      <protection hidden="1"/>
    </xf>
    <xf numFmtId="4" fontId="15" fillId="2" borderId="1" xfId="1" applyNumberFormat="1" applyFont="1" applyFill="1" applyBorder="1" applyAlignment="1" applyProtection="1">
      <alignment horizontal="right" vertical="top"/>
      <protection hidden="1"/>
    </xf>
    <xf numFmtId="0" fontId="1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5" fillId="0" borderId="1" xfId="1" applyNumberFormat="1" applyFont="1" applyFill="1" applyBorder="1" applyAlignment="1" applyProtection="1">
      <alignment horizontal="center" vertical="top"/>
      <protection hidden="1"/>
    </xf>
    <xf numFmtId="164" fontId="14" fillId="0" borderId="1" xfId="1" applyNumberFormat="1" applyFont="1" applyFill="1" applyBorder="1" applyAlignment="1" applyProtection="1">
      <alignment horizontal="center" vertical="top"/>
      <protection hidden="1"/>
    </xf>
    <xf numFmtId="164" fontId="16" fillId="0" borderId="1" xfId="1" applyNumberFormat="1" applyFont="1" applyFill="1" applyBorder="1" applyAlignment="1" applyProtection="1">
      <alignment horizontal="center" vertical="top"/>
      <protection hidden="1"/>
    </xf>
    <xf numFmtId="164" fontId="17" fillId="0" borderId="1" xfId="1" applyNumberFormat="1" applyFont="1" applyFill="1" applyBorder="1" applyAlignment="1" applyProtection="1">
      <alignment horizontal="center" vertical="top"/>
      <protection hidden="1"/>
    </xf>
    <xf numFmtId="164" fontId="14" fillId="3" borderId="1" xfId="1" applyNumberFormat="1" applyFont="1" applyFill="1" applyBorder="1" applyAlignment="1" applyProtection="1">
      <alignment horizontal="center" vertical="top"/>
      <protection hidden="1"/>
    </xf>
    <xf numFmtId="164" fontId="15" fillId="2" borderId="1" xfId="1" applyNumberFormat="1" applyFont="1" applyFill="1" applyBorder="1" applyAlignment="1" applyProtection="1">
      <alignment horizontal="center" vertical="top"/>
      <protection hidden="1"/>
    </xf>
    <xf numFmtId="49" fontId="14" fillId="0" borderId="1" xfId="1" applyNumberFormat="1" applyFont="1" applyFill="1" applyBorder="1" applyAlignment="1" applyProtection="1">
      <alignment horizontal="right" vertical="center" wrapText="1"/>
      <protection hidden="1"/>
    </xf>
    <xf numFmtId="49" fontId="15" fillId="0" borderId="1" xfId="1" applyNumberFormat="1" applyFont="1" applyFill="1" applyBorder="1" applyAlignment="1" applyProtection="1">
      <alignment horizontal="right" vertical="center" wrapText="1"/>
      <protection hidden="1"/>
    </xf>
    <xf numFmtId="49" fontId="14" fillId="0" borderId="1" xfId="1" applyNumberFormat="1" applyFont="1" applyFill="1" applyBorder="1" applyAlignment="1" applyProtection="1">
      <alignment horizontal="right" vertical="top"/>
      <protection hidden="1"/>
    </xf>
    <xf numFmtId="49" fontId="15" fillId="0" borderId="1" xfId="1" applyNumberFormat="1" applyFont="1" applyFill="1" applyBorder="1" applyAlignment="1" applyProtection="1">
      <alignment horizontal="right" vertical="top"/>
      <protection hidden="1"/>
    </xf>
    <xf numFmtId="49" fontId="14" fillId="3" borderId="1" xfId="1" applyNumberFormat="1" applyFont="1" applyFill="1" applyBorder="1" applyAlignment="1" applyProtection="1">
      <alignment horizontal="right" vertical="top"/>
      <protection hidden="1"/>
    </xf>
    <xf numFmtId="49" fontId="15" fillId="3" borderId="1" xfId="1" applyNumberFormat="1" applyFont="1" applyFill="1" applyBorder="1" applyAlignment="1" applyProtection="1">
      <alignment horizontal="right" vertical="top"/>
      <protection hidden="1"/>
    </xf>
    <xf numFmtId="49" fontId="15" fillId="2" borderId="1" xfId="1" applyNumberFormat="1" applyFont="1" applyFill="1" applyBorder="1" applyAlignment="1" applyProtection="1">
      <alignment horizontal="right" vertical="top"/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4" xfId="1" applyNumberFormat="1" applyFont="1" applyFill="1" applyBorder="1" applyAlignment="1" applyProtection="1">
      <alignment horizontal="center" vertical="center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Alignment="1" applyProtection="1">
      <alignment horizontal="right" vertical="center" wrapText="1"/>
      <protection hidden="1"/>
    </xf>
    <xf numFmtId="0" fontId="0" fillId="0" borderId="0" xfId="0" applyAlignment="1">
      <alignment horizontal="right" vertical="center" wrapText="1"/>
    </xf>
    <xf numFmtId="0" fontId="3" fillId="0" borderId="0" xfId="1" applyFont="1" applyFill="1" applyAlignment="1" applyProtection="1">
      <alignment horizontal="right" vertical="center"/>
      <protection hidden="1"/>
    </xf>
    <xf numFmtId="0" fontId="5" fillId="3" borderId="0" xfId="1" applyNumberFormat="1" applyFont="1" applyFill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"/>
  <sheetViews>
    <sheetView showGridLines="0" tabSelected="1" view="pageBreakPreview" zoomScaleNormal="100" zoomScaleSheetLayoutView="100" workbookViewId="0">
      <selection activeCell="H4" sqref="H4:M4"/>
    </sheetView>
  </sheetViews>
  <sheetFormatPr defaultColWidth="9.140625" defaultRowHeight="12.75" x14ac:dyDescent="0.2"/>
  <cols>
    <col min="1" max="1" width="0.140625" style="11" customWidth="1"/>
    <col min="2" max="6" width="0" style="11" hidden="1" customWidth="1"/>
    <col min="7" max="7" width="40.5703125" style="11" customWidth="1"/>
    <col min="8" max="8" width="12" style="11" customWidth="1"/>
    <col min="9" max="9" width="4.85546875" style="11" customWidth="1"/>
    <col min="10" max="10" width="7" style="11" hidden="1" customWidth="1"/>
    <col min="11" max="11" width="12.42578125" style="11" customWidth="1"/>
    <col min="12" max="12" width="12.5703125" style="11" customWidth="1"/>
    <col min="13" max="13" width="5.85546875" style="11" customWidth="1"/>
    <col min="14" max="240" width="9.140625" style="11" customWidth="1"/>
    <col min="241" max="16384" width="9.140625" style="11"/>
  </cols>
  <sheetData>
    <row r="1" spans="1:13" ht="15.6" customHeight="1" x14ac:dyDescent="0.25">
      <c r="A1" s="8"/>
      <c r="B1" s="8"/>
      <c r="C1" s="8"/>
      <c r="D1" s="8"/>
      <c r="E1" s="8"/>
      <c r="F1" s="8"/>
      <c r="G1" s="8"/>
      <c r="H1" s="166" t="s">
        <v>189</v>
      </c>
      <c r="I1" s="166"/>
      <c r="J1" s="166"/>
      <c r="K1" s="166"/>
      <c r="L1" s="166"/>
      <c r="M1" s="166"/>
    </row>
    <row r="2" spans="1:13" ht="15.75" x14ac:dyDescent="0.25">
      <c r="A2" s="8"/>
      <c r="B2" s="8"/>
      <c r="C2" s="8"/>
      <c r="D2" s="8"/>
      <c r="E2" s="8"/>
      <c r="F2" s="8"/>
      <c r="G2" s="8"/>
      <c r="H2" s="164" t="s">
        <v>227</v>
      </c>
      <c r="I2" s="164"/>
      <c r="J2" s="164"/>
      <c r="K2" s="164"/>
      <c r="L2" s="164"/>
      <c r="M2" s="164"/>
    </row>
    <row r="3" spans="1:13" ht="15.6" customHeight="1" x14ac:dyDescent="0.25">
      <c r="A3" s="8"/>
      <c r="B3" s="8"/>
      <c r="C3" s="8"/>
      <c r="D3" s="8"/>
      <c r="E3" s="8"/>
      <c r="F3" s="8"/>
      <c r="G3" s="8"/>
      <c r="H3" s="164" t="s">
        <v>40</v>
      </c>
      <c r="I3" s="165"/>
      <c r="J3" s="165"/>
      <c r="K3" s="165"/>
      <c r="L3" s="165"/>
      <c r="M3" s="165"/>
    </row>
    <row r="4" spans="1:13" ht="15.6" customHeight="1" x14ac:dyDescent="0.25">
      <c r="A4" s="8"/>
      <c r="B4" s="8"/>
      <c r="C4" s="8"/>
      <c r="D4" s="8"/>
      <c r="E4" s="8"/>
      <c r="F4" s="8"/>
      <c r="G4" s="8"/>
      <c r="H4" s="166" t="s">
        <v>228</v>
      </c>
      <c r="I4" s="166"/>
      <c r="J4" s="166"/>
      <c r="K4" s="166"/>
      <c r="L4" s="166"/>
      <c r="M4" s="166"/>
    </row>
    <row r="5" spans="1:13" ht="14.4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3" ht="93" customHeight="1" x14ac:dyDescent="0.25">
      <c r="A6" s="8"/>
      <c r="B6" s="167" t="s">
        <v>198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</row>
    <row r="7" spans="1:13" ht="3.75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ht="31.15" customHeight="1" x14ac:dyDescent="0.25">
      <c r="A8" s="8"/>
      <c r="B8" s="9"/>
      <c r="C8" s="9"/>
      <c r="D8" s="9"/>
      <c r="E8" s="10"/>
      <c r="F8" s="10"/>
      <c r="G8" s="31" t="s">
        <v>32</v>
      </c>
      <c r="H8" s="2" t="s">
        <v>31</v>
      </c>
      <c r="I8" s="2" t="s">
        <v>30</v>
      </c>
      <c r="J8" s="2" t="s">
        <v>39</v>
      </c>
      <c r="K8" s="2" t="s">
        <v>191</v>
      </c>
      <c r="L8" s="2" t="s">
        <v>199</v>
      </c>
      <c r="M8" s="2" t="s">
        <v>190</v>
      </c>
    </row>
    <row r="9" spans="1:13" ht="53.25" customHeight="1" x14ac:dyDescent="0.25">
      <c r="A9" s="8"/>
      <c r="B9" s="81"/>
      <c r="C9" s="81"/>
      <c r="D9" s="81"/>
      <c r="E9" s="82"/>
      <c r="F9" s="82"/>
      <c r="G9" s="84" t="s">
        <v>67</v>
      </c>
      <c r="H9" s="122" t="s">
        <v>71</v>
      </c>
      <c r="I9" s="143"/>
      <c r="J9" s="83"/>
      <c r="K9" s="136">
        <v>50000</v>
      </c>
      <c r="L9" s="136">
        <v>0</v>
      </c>
      <c r="M9" s="151">
        <v>0</v>
      </c>
    </row>
    <row r="10" spans="1:13" ht="46.5" customHeight="1" x14ac:dyDescent="0.25">
      <c r="A10" s="8"/>
      <c r="B10" s="81"/>
      <c r="C10" s="81"/>
      <c r="D10" s="81"/>
      <c r="E10" s="82"/>
      <c r="F10" s="82"/>
      <c r="G10" s="84" t="s">
        <v>156</v>
      </c>
      <c r="H10" s="122" t="s">
        <v>76</v>
      </c>
      <c r="I10" s="143"/>
      <c r="J10" s="83"/>
      <c r="K10" s="136">
        <v>50000</v>
      </c>
      <c r="L10" s="136">
        <v>0</v>
      </c>
      <c r="M10" s="151" t="s">
        <v>192</v>
      </c>
    </row>
    <row r="11" spans="1:13" ht="92.25" customHeight="1" x14ac:dyDescent="0.25">
      <c r="A11" s="8"/>
      <c r="B11" s="81"/>
      <c r="C11" s="81"/>
      <c r="D11" s="81"/>
      <c r="E11" s="82"/>
      <c r="F11" s="82"/>
      <c r="G11" s="84" t="s">
        <v>75</v>
      </c>
      <c r="H11" s="122" t="s">
        <v>72</v>
      </c>
      <c r="I11" s="143"/>
      <c r="J11" s="83"/>
      <c r="K11" s="136">
        <v>50000</v>
      </c>
      <c r="L11" s="136">
        <v>0</v>
      </c>
      <c r="M11" s="151" t="s">
        <v>192</v>
      </c>
    </row>
    <row r="12" spans="1:13" ht="51.75" customHeight="1" x14ac:dyDescent="0.25">
      <c r="A12" s="8"/>
      <c r="B12" s="81"/>
      <c r="C12" s="81"/>
      <c r="D12" s="81"/>
      <c r="E12" s="82"/>
      <c r="F12" s="82"/>
      <c r="G12" s="85" t="s">
        <v>110</v>
      </c>
      <c r="H12" s="123" t="s">
        <v>73</v>
      </c>
      <c r="I12" s="144"/>
      <c r="J12" s="2"/>
      <c r="K12" s="137">
        <v>50000</v>
      </c>
      <c r="L12" s="137">
        <v>0</v>
      </c>
      <c r="M12" s="152" t="s">
        <v>192</v>
      </c>
    </row>
    <row r="13" spans="1:13" ht="39" customHeight="1" x14ac:dyDescent="0.25">
      <c r="A13" s="8"/>
      <c r="B13" s="81"/>
      <c r="C13" s="81"/>
      <c r="D13" s="81"/>
      <c r="E13" s="82"/>
      <c r="F13" s="82"/>
      <c r="G13" s="34" t="s">
        <v>2</v>
      </c>
      <c r="H13" s="124" t="s">
        <v>0</v>
      </c>
      <c r="I13" s="145">
        <v>200</v>
      </c>
      <c r="J13" s="2"/>
      <c r="K13" s="137">
        <v>50000</v>
      </c>
      <c r="L13" s="137">
        <v>0</v>
      </c>
      <c r="M13" s="152" t="s">
        <v>192</v>
      </c>
    </row>
    <row r="14" spans="1:13" ht="77.25" customHeight="1" x14ac:dyDescent="0.25">
      <c r="A14" s="7"/>
      <c r="B14" s="158" t="s">
        <v>29</v>
      </c>
      <c r="C14" s="158"/>
      <c r="D14" s="158"/>
      <c r="E14" s="158"/>
      <c r="F14" s="159"/>
      <c r="G14" s="32" t="s">
        <v>41</v>
      </c>
      <c r="H14" s="125" t="s">
        <v>74</v>
      </c>
      <c r="I14" s="146" t="s">
        <v>0</v>
      </c>
      <c r="J14" s="4"/>
      <c r="K14" s="138">
        <f>K15</f>
        <v>763224</v>
      </c>
      <c r="L14" s="138">
        <f>L15</f>
        <v>0</v>
      </c>
      <c r="M14" s="153" t="s">
        <v>192</v>
      </c>
    </row>
    <row r="15" spans="1:13" ht="51" customHeight="1" x14ac:dyDescent="0.25">
      <c r="A15" s="7"/>
      <c r="B15" s="160" t="s">
        <v>28</v>
      </c>
      <c r="C15" s="160"/>
      <c r="D15" s="160"/>
      <c r="E15" s="160"/>
      <c r="F15" s="161"/>
      <c r="G15" s="32" t="s">
        <v>157</v>
      </c>
      <c r="H15" s="125" t="s">
        <v>77</v>
      </c>
      <c r="I15" s="147" t="s">
        <v>0</v>
      </c>
      <c r="J15" s="48"/>
      <c r="K15" s="138">
        <f>K17+K18+K19</f>
        <v>763224</v>
      </c>
      <c r="L15" s="138">
        <f>L17+L18+L19</f>
        <v>0</v>
      </c>
      <c r="M15" s="153" t="s">
        <v>192</v>
      </c>
    </row>
    <row r="16" spans="1:13" ht="63.75" customHeight="1" x14ac:dyDescent="0.25">
      <c r="A16" s="7"/>
      <c r="B16" s="92"/>
      <c r="C16" s="92"/>
      <c r="D16" s="92"/>
      <c r="E16" s="92"/>
      <c r="F16" s="93"/>
      <c r="G16" s="32" t="s">
        <v>78</v>
      </c>
      <c r="H16" s="125" t="s">
        <v>79</v>
      </c>
      <c r="I16" s="147"/>
      <c r="J16" s="48"/>
      <c r="K16" s="138">
        <f>K18+K19+K17</f>
        <v>763224</v>
      </c>
      <c r="L16" s="138">
        <f>L18+L19+L17</f>
        <v>0</v>
      </c>
      <c r="M16" s="153" t="s">
        <v>192</v>
      </c>
    </row>
    <row r="17" spans="1:13" ht="53.25" customHeight="1" x14ac:dyDescent="0.25">
      <c r="A17" s="7"/>
      <c r="B17" s="162" t="s">
        <v>27</v>
      </c>
      <c r="C17" s="162"/>
      <c r="D17" s="162"/>
      <c r="E17" s="162"/>
      <c r="F17" s="163"/>
      <c r="G17" s="35" t="s">
        <v>180</v>
      </c>
      <c r="H17" s="126" t="s">
        <v>167</v>
      </c>
      <c r="I17" s="145" t="s">
        <v>0</v>
      </c>
      <c r="J17" s="1"/>
      <c r="K17" s="139">
        <v>265000</v>
      </c>
      <c r="L17" s="139">
        <v>0</v>
      </c>
      <c r="M17" s="154" t="s">
        <v>192</v>
      </c>
    </row>
    <row r="18" spans="1:13" ht="47.25" customHeight="1" x14ac:dyDescent="0.25">
      <c r="A18" s="7"/>
      <c r="B18" s="60"/>
      <c r="C18" s="60"/>
      <c r="D18" s="60"/>
      <c r="E18" s="60"/>
      <c r="F18" s="61"/>
      <c r="G18" s="35" t="s">
        <v>181</v>
      </c>
      <c r="H18" s="126" t="s">
        <v>167</v>
      </c>
      <c r="I18" s="145"/>
      <c r="J18" s="1"/>
      <c r="K18" s="139">
        <v>498224</v>
      </c>
      <c r="L18" s="139">
        <v>0</v>
      </c>
      <c r="M18" s="154" t="s">
        <v>192</v>
      </c>
    </row>
    <row r="19" spans="1:13" ht="63" hidden="1" customHeight="1" x14ac:dyDescent="0.25">
      <c r="A19" s="7"/>
      <c r="B19" s="79"/>
      <c r="C19" s="79"/>
      <c r="D19" s="79"/>
      <c r="E19" s="79"/>
      <c r="F19" s="80"/>
      <c r="G19" s="62" t="s">
        <v>145</v>
      </c>
      <c r="H19" s="126" t="s">
        <v>80</v>
      </c>
      <c r="I19" s="145"/>
      <c r="J19" s="1"/>
      <c r="K19" s="139">
        <v>0</v>
      </c>
      <c r="L19" s="139">
        <v>0</v>
      </c>
      <c r="M19" s="154"/>
    </row>
    <row r="20" spans="1:13" ht="31.5" x14ac:dyDescent="0.25">
      <c r="A20" s="7"/>
      <c r="B20" s="172">
        <v>500</v>
      </c>
      <c r="C20" s="172"/>
      <c r="D20" s="172"/>
      <c r="E20" s="172"/>
      <c r="F20" s="173"/>
      <c r="G20" s="33" t="s">
        <v>42</v>
      </c>
      <c r="H20" s="124" t="s">
        <v>0</v>
      </c>
      <c r="I20" s="145">
        <v>300</v>
      </c>
      <c r="J20" s="1"/>
      <c r="K20" s="139">
        <v>763224</v>
      </c>
      <c r="L20" s="139">
        <v>0</v>
      </c>
      <c r="M20" s="154" t="s">
        <v>192</v>
      </c>
    </row>
    <row r="21" spans="1:13" ht="67.5" hidden="1" customHeight="1" x14ac:dyDescent="0.3">
      <c r="A21" s="7"/>
      <c r="B21" s="158" t="s">
        <v>26</v>
      </c>
      <c r="C21" s="158"/>
      <c r="D21" s="158"/>
      <c r="E21" s="158"/>
      <c r="F21" s="159"/>
      <c r="G21" s="46"/>
      <c r="H21" s="125"/>
      <c r="I21" s="146" t="s">
        <v>0</v>
      </c>
      <c r="J21" s="47"/>
      <c r="K21" s="138"/>
      <c r="L21" s="138"/>
      <c r="M21" s="153"/>
    </row>
    <row r="22" spans="1:13" ht="15.75" hidden="1" x14ac:dyDescent="0.25">
      <c r="A22" s="7"/>
      <c r="B22" s="160" t="s">
        <v>25</v>
      </c>
      <c r="C22" s="160"/>
      <c r="D22" s="160"/>
      <c r="E22" s="160"/>
      <c r="F22" s="161"/>
      <c r="G22" s="32"/>
      <c r="H22" s="125"/>
      <c r="I22" s="147"/>
      <c r="J22" s="48"/>
      <c r="K22" s="138"/>
      <c r="L22" s="138"/>
      <c r="M22" s="153"/>
    </row>
    <row r="23" spans="1:13" ht="15.75" hidden="1" x14ac:dyDescent="0.25">
      <c r="A23" s="7"/>
      <c r="B23" s="162" t="s">
        <v>24</v>
      </c>
      <c r="C23" s="162"/>
      <c r="D23" s="162"/>
      <c r="E23" s="162"/>
      <c r="F23" s="163"/>
      <c r="G23" s="35"/>
      <c r="H23" s="126"/>
      <c r="I23" s="145"/>
      <c r="J23" s="1"/>
      <c r="K23" s="139"/>
      <c r="L23" s="139"/>
      <c r="M23" s="154"/>
    </row>
    <row r="24" spans="1:13" ht="63.75" hidden="1" customHeight="1" x14ac:dyDescent="0.25">
      <c r="A24" s="7"/>
      <c r="B24" s="172">
        <v>500</v>
      </c>
      <c r="C24" s="172"/>
      <c r="D24" s="172"/>
      <c r="E24" s="172"/>
      <c r="F24" s="173"/>
      <c r="G24" s="6"/>
      <c r="H24" s="124"/>
      <c r="I24" s="145"/>
      <c r="J24" s="1"/>
      <c r="K24" s="139"/>
      <c r="L24" s="139"/>
      <c r="M24" s="154"/>
    </row>
    <row r="25" spans="1:13" ht="102" customHeight="1" x14ac:dyDescent="0.25">
      <c r="A25" s="7"/>
      <c r="B25" s="158" t="s">
        <v>23</v>
      </c>
      <c r="C25" s="158"/>
      <c r="D25" s="158"/>
      <c r="E25" s="158"/>
      <c r="F25" s="159"/>
      <c r="G25" s="52" t="s">
        <v>82</v>
      </c>
      <c r="H25" s="125" t="s">
        <v>81</v>
      </c>
      <c r="I25" s="146" t="s">
        <v>0</v>
      </c>
      <c r="J25" s="4"/>
      <c r="K25" s="138">
        <v>55000</v>
      </c>
      <c r="L25" s="138">
        <v>0</v>
      </c>
      <c r="M25" s="153" t="s">
        <v>192</v>
      </c>
    </row>
    <row r="26" spans="1:13" ht="72.75" customHeight="1" x14ac:dyDescent="0.25">
      <c r="A26" s="7"/>
      <c r="B26" s="160" t="s">
        <v>22</v>
      </c>
      <c r="C26" s="160"/>
      <c r="D26" s="160"/>
      <c r="E26" s="160"/>
      <c r="F26" s="161"/>
      <c r="G26" s="94" t="s">
        <v>158</v>
      </c>
      <c r="H26" s="127" t="s">
        <v>83</v>
      </c>
      <c r="I26" s="147" t="s">
        <v>0</v>
      </c>
      <c r="J26" s="48"/>
      <c r="K26" s="138">
        <v>55000</v>
      </c>
      <c r="L26" s="138">
        <v>0</v>
      </c>
      <c r="M26" s="153" t="s">
        <v>192</v>
      </c>
    </row>
    <row r="27" spans="1:13" ht="103.5" customHeight="1" x14ac:dyDescent="0.25">
      <c r="A27" s="7"/>
      <c r="B27" s="88"/>
      <c r="C27" s="88"/>
      <c r="D27" s="88"/>
      <c r="E27" s="88"/>
      <c r="F27" s="89"/>
      <c r="G27" s="49" t="s">
        <v>144</v>
      </c>
      <c r="H27" s="127" t="s">
        <v>84</v>
      </c>
      <c r="I27" s="147"/>
      <c r="J27" s="48"/>
      <c r="K27" s="138">
        <v>55000</v>
      </c>
      <c r="L27" s="138">
        <v>0</v>
      </c>
      <c r="M27" s="153" t="s">
        <v>192</v>
      </c>
    </row>
    <row r="28" spans="1:13" ht="63.75" customHeight="1" x14ac:dyDescent="0.25">
      <c r="A28" s="7"/>
      <c r="B28" s="29"/>
      <c r="C28" s="29"/>
      <c r="D28" s="29"/>
      <c r="E28" s="29"/>
      <c r="F28" s="30"/>
      <c r="G28" s="43" t="s">
        <v>154</v>
      </c>
      <c r="H28" s="128" t="s">
        <v>85</v>
      </c>
      <c r="I28" s="148"/>
      <c r="J28" s="5"/>
      <c r="K28" s="139">
        <v>55000</v>
      </c>
      <c r="L28" s="139">
        <v>0</v>
      </c>
      <c r="M28" s="154" t="s">
        <v>193</v>
      </c>
    </row>
    <row r="29" spans="1:13" ht="30.75" customHeight="1" x14ac:dyDescent="0.25">
      <c r="A29" s="7"/>
      <c r="B29" s="19"/>
      <c r="C29" s="19"/>
      <c r="D29" s="19"/>
      <c r="E29" s="19"/>
      <c r="F29" s="20"/>
      <c r="G29" s="34" t="s">
        <v>2</v>
      </c>
      <c r="H29" s="124" t="s">
        <v>0</v>
      </c>
      <c r="I29" s="145">
        <v>200</v>
      </c>
      <c r="J29" s="5"/>
      <c r="K29" s="139">
        <v>55000</v>
      </c>
      <c r="L29" s="139">
        <v>0</v>
      </c>
      <c r="M29" s="154" t="s">
        <v>192</v>
      </c>
    </row>
    <row r="30" spans="1:13" ht="110.25" hidden="1" x14ac:dyDescent="0.25">
      <c r="A30" s="7"/>
      <c r="B30" s="170" t="s">
        <v>21</v>
      </c>
      <c r="C30" s="170"/>
      <c r="D30" s="170"/>
      <c r="E30" s="170"/>
      <c r="F30" s="171"/>
      <c r="G30" s="3" t="s">
        <v>44</v>
      </c>
      <c r="H30" s="127" t="s">
        <v>43</v>
      </c>
      <c r="I30" s="146" t="s">
        <v>0</v>
      </c>
      <c r="J30" s="4"/>
      <c r="K30" s="138">
        <v>0</v>
      </c>
      <c r="L30" s="138">
        <v>0</v>
      </c>
      <c r="M30" s="153"/>
    </row>
    <row r="31" spans="1:13" ht="78.75" hidden="1" x14ac:dyDescent="0.25">
      <c r="A31" s="7"/>
      <c r="B31" s="17"/>
      <c r="C31" s="17"/>
      <c r="D31" s="17"/>
      <c r="E31" s="17"/>
      <c r="F31" s="18"/>
      <c r="G31" s="6" t="s">
        <v>56</v>
      </c>
      <c r="H31" s="126" t="s">
        <v>57</v>
      </c>
      <c r="I31" s="145"/>
      <c r="J31" s="1"/>
      <c r="K31" s="139">
        <v>0</v>
      </c>
      <c r="L31" s="139">
        <v>0</v>
      </c>
      <c r="M31" s="154"/>
    </row>
    <row r="32" spans="1:13" ht="47.25" hidden="1" x14ac:dyDescent="0.25">
      <c r="A32" s="7"/>
      <c r="B32" s="170">
        <v>200</v>
      </c>
      <c r="C32" s="170"/>
      <c r="D32" s="170"/>
      <c r="E32" s="170"/>
      <c r="F32" s="171"/>
      <c r="G32" s="34" t="s">
        <v>2</v>
      </c>
      <c r="H32" s="124" t="s">
        <v>0</v>
      </c>
      <c r="I32" s="145">
        <v>200</v>
      </c>
      <c r="J32" s="1"/>
      <c r="K32" s="139">
        <v>0</v>
      </c>
      <c r="L32" s="139">
        <v>0</v>
      </c>
      <c r="M32" s="154"/>
    </row>
    <row r="33" spans="1:13" ht="48.75" customHeight="1" x14ac:dyDescent="0.25">
      <c r="A33" s="7"/>
      <c r="B33" s="158" t="s">
        <v>20</v>
      </c>
      <c r="C33" s="158"/>
      <c r="D33" s="158"/>
      <c r="E33" s="158"/>
      <c r="F33" s="159"/>
      <c r="G33" s="95" t="s">
        <v>45</v>
      </c>
      <c r="H33" s="129" t="s">
        <v>86</v>
      </c>
      <c r="I33" s="146" t="s">
        <v>0</v>
      </c>
      <c r="J33" s="4"/>
      <c r="K33" s="138">
        <f>K34+K51+K55</f>
        <v>4254184</v>
      </c>
      <c r="L33" s="138">
        <f>L34+L51+L55</f>
        <v>1643155.56</v>
      </c>
      <c r="M33" s="153" t="s">
        <v>202</v>
      </c>
    </row>
    <row r="34" spans="1:13" ht="54.75" customHeight="1" x14ac:dyDescent="0.25">
      <c r="A34" s="7"/>
      <c r="B34" s="160" t="s">
        <v>19</v>
      </c>
      <c r="C34" s="160"/>
      <c r="D34" s="160"/>
      <c r="E34" s="160"/>
      <c r="F34" s="161"/>
      <c r="G34" s="50" t="s">
        <v>159</v>
      </c>
      <c r="H34" s="130" t="s">
        <v>87</v>
      </c>
      <c r="I34" s="147" t="s">
        <v>0</v>
      </c>
      <c r="J34" s="48"/>
      <c r="K34" s="138">
        <f>K35+K41+K48</f>
        <v>4104184</v>
      </c>
      <c r="L34" s="138">
        <f>L35+L41+L48</f>
        <v>1643155.56</v>
      </c>
      <c r="M34" s="153" t="s">
        <v>203</v>
      </c>
    </row>
    <row r="35" spans="1:13" ht="46.5" customHeight="1" x14ac:dyDescent="0.25">
      <c r="A35" s="7"/>
      <c r="B35" s="88"/>
      <c r="C35" s="88"/>
      <c r="D35" s="88"/>
      <c r="E35" s="88"/>
      <c r="F35" s="89"/>
      <c r="G35" s="50" t="s">
        <v>89</v>
      </c>
      <c r="H35" s="130" t="s">
        <v>88</v>
      </c>
      <c r="I35" s="147"/>
      <c r="J35" s="48"/>
      <c r="K35" s="138">
        <f>K36+K39</f>
        <v>3726184</v>
      </c>
      <c r="L35" s="138">
        <f>L36+L39</f>
        <v>1593325.56</v>
      </c>
      <c r="M35" s="153" t="s">
        <v>204</v>
      </c>
    </row>
    <row r="36" spans="1:13" ht="59.25" customHeight="1" x14ac:dyDescent="0.25">
      <c r="A36" s="7"/>
      <c r="B36" s="25"/>
      <c r="C36" s="25"/>
      <c r="D36" s="25"/>
      <c r="E36" s="25"/>
      <c r="F36" s="26"/>
      <c r="G36" s="42" t="s">
        <v>153</v>
      </c>
      <c r="H36" s="126" t="s">
        <v>90</v>
      </c>
      <c r="I36" s="145"/>
      <c r="J36" s="5"/>
      <c r="K36" s="139">
        <f>K37+K38</f>
        <v>3048000</v>
      </c>
      <c r="L36" s="139">
        <f>L37+L38</f>
        <v>1254233.56</v>
      </c>
      <c r="M36" s="154" t="s">
        <v>205</v>
      </c>
    </row>
    <row r="37" spans="1:13" ht="110.25" x14ac:dyDescent="0.25">
      <c r="A37" s="7"/>
      <c r="B37" s="25"/>
      <c r="C37" s="25"/>
      <c r="D37" s="25"/>
      <c r="E37" s="25"/>
      <c r="F37" s="26"/>
      <c r="G37" s="6" t="s">
        <v>3</v>
      </c>
      <c r="H37" s="124" t="s">
        <v>0</v>
      </c>
      <c r="I37" s="145">
        <v>100</v>
      </c>
      <c r="J37" s="5"/>
      <c r="K37" s="139">
        <v>2453000</v>
      </c>
      <c r="L37" s="139">
        <v>1027669.64</v>
      </c>
      <c r="M37" s="154" t="s">
        <v>206</v>
      </c>
    </row>
    <row r="38" spans="1:13" ht="30.75" customHeight="1" x14ac:dyDescent="0.25">
      <c r="A38" s="7"/>
      <c r="B38" s="110"/>
      <c r="C38" s="110"/>
      <c r="D38" s="110"/>
      <c r="E38" s="110"/>
      <c r="F38" s="111"/>
      <c r="G38" s="6" t="s">
        <v>2</v>
      </c>
      <c r="H38" s="124"/>
      <c r="I38" s="145">
        <v>200</v>
      </c>
      <c r="J38" s="5"/>
      <c r="K38" s="139">
        <v>595000</v>
      </c>
      <c r="L38" s="139">
        <v>226563.92</v>
      </c>
      <c r="M38" s="154" t="s">
        <v>207</v>
      </c>
    </row>
    <row r="39" spans="1:13" ht="47.25" customHeight="1" x14ac:dyDescent="0.25">
      <c r="A39" s="7"/>
      <c r="B39" s="110"/>
      <c r="C39" s="110"/>
      <c r="D39" s="110"/>
      <c r="E39" s="110"/>
      <c r="F39" s="111"/>
      <c r="G39" s="6" t="s">
        <v>163</v>
      </c>
      <c r="H39" s="126" t="s">
        <v>162</v>
      </c>
      <c r="I39" s="145"/>
      <c r="J39" s="5"/>
      <c r="K39" s="139">
        <v>678184</v>
      </c>
      <c r="L39" s="139">
        <v>339092</v>
      </c>
      <c r="M39" s="154" t="s">
        <v>208</v>
      </c>
    </row>
    <row r="40" spans="1:13" ht="96" customHeight="1" x14ac:dyDescent="0.25">
      <c r="A40" s="7"/>
      <c r="B40" s="110"/>
      <c r="C40" s="110"/>
      <c r="D40" s="110"/>
      <c r="E40" s="110"/>
      <c r="F40" s="111"/>
      <c r="G40" s="6" t="s">
        <v>3</v>
      </c>
      <c r="H40" s="124"/>
      <c r="I40" s="145">
        <v>100</v>
      </c>
      <c r="J40" s="5"/>
      <c r="K40" s="139">
        <v>678184</v>
      </c>
      <c r="L40" s="139">
        <v>339092</v>
      </c>
      <c r="M40" s="154" t="s">
        <v>208</v>
      </c>
    </row>
    <row r="41" spans="1:13" ht="78.75" x14ac:dyDescent="0.25">
      <c r="A41" s="7"/>
      <c r="B41" s="88"/>
      <c r="C41" s="88"/>
      <c r="D41" s="88"/>
      <c r="E41" s="88"/>
      <c r="F41" s="89"/>
      <c r="G41" s="96" t="s">
        <v>91</v>
      </c>
      <c r="H41" s="129" t="s">
        <v>92</v>
      </c>
      <c r="I41" s="146"/>
      <c r="J41" s="48"/>
      <c r="K41" s="138">
        <f>K42+K44+K46</f>
        <v>358000</v>
      </c>
      <c r="L41" s="138">
        <f>L42+L44+L46</f>
        <v>49830</v>
      </c>
      <c r="M41" s="153" t="s">
        <v>209</v>
      </c>
    </row>
    <row r="42" spans="1:13" ht="60" x14ac:dyDescent="0.25">
      <c r="A42" s="7"/>
      <c r="B42" s="88"/>
      <c r="C42" s="88"/>
      <c r="D42" s="88"/>
      <c r="E42" s="88"/>
      <c r="F42" s="89"/>
      <c r="G42" s="43" t="s">
        <v>94</v>
      </c>
      <c r="H42" s="126" t="s">
        <v>95</v>
      </c>
      <c r="I42" s="145"/>
      <c r="J42" s="5"/>
      <c r="K42" s="139">
        <v>357000</v>
      </c>
      <c r="L42" s="139">
        <v>49830</v>
      </c>
      <c r="M42" s="154" t="s">
        <v>210</v>
      </c>
    </row>
    <row r="43" spans="1:13" ht="47.25" x14ac:dyDescent="0.25">
      <c r="A43" s="7"/>
      <c r="B43" s="88"/>
      <c r="C43" s="88"/>
      <c r="D43" s="88"/>
      <c r="E43" s="88"/>
      <c r="F43" s="89"/>
      <c r="G43" s="6" t="s">
        <v>2</v>
      </c>
      <c r="H43" s="124"/>
      <c r="I43" s="145">
        <v>200</v>
      </c>
      <c r="J43" s="5"/>
      <c r="K43" s="139">
        <v>357000</v>
      </c>
      <c r="L43" s="139">
        <v>49830</v>
      </c>
      <c r="M43" s="154" t="s">
        <v>210</v>
      </c>
    </row>
    <row r="44" spans="1:13" ht="78.75" x14ac:dyDescent="0.25">
      <c r="A44" s="7"/>
      <c r="B44" s="172">
        <v>800</v>
      </c>
      <c r="C44" s="172"/>
      <c r="D44" s="172"/>
      <c r="E44" s="172"/>
      <c r="F44" s="173"/>
      <c r="G44" s="44" t="s">
        <v>34</v>
      </c>
      <c r="H44" s="126" t="s">
        <v>93</v>
      </c>
      <c r="I44" s="145"/>
      <c r="J44" s="1"/>
      <c r="K44" s="139">
        <v>1000</v>
      </c>
      <c r="L44" s="139">
        <v>0</v>
      </c>
      <c r="M44" s="154" t="s">
        <v>192</v>
      </c>
    </row>
    <row r="45" spans="1:13" ht="17.25" customHeight="1" x14ac:dyDescent="0.25">
      <c r="A45" s="7"/>
      <c r="B45" s="162" t="s">
        <v>18</v>
      </c>
      <c r="C45" s="162"/>
      <c r="D45" s="162"/>
      <c r="E45" s="162"/>
      <c r="F45" s="163"/>
      <c r="G45" s="6" t="s">
        <v>1</v>
      </c>
      <c r="H45" s="124" t="s">
        <v>0</v>
      </c>
      <c r="I45" s="145">
        <v>800</v>
      </c>
      <c r="J45" s="1"/>
      <c r="K45" s="139">
        <v>1000</v>
      </c>
      <c r="L45" s="139">
        <v>0</v>
      </c>
      <c r="M45" s="154" t="s">
        <v>192</v>
      </c>
    </row>
    <row r="46" spans="1:13" ht="47.25" hidden="1" customHeight="1" x14ac:dyDescent="0.25">
      <c r="A46" s="7"/>
      <c r="B46" s="65"/>
      <c r="C46" s="65"/>
      <c r="D46" s="65"/>
      <c r="E46" s="65"/>
      <c r="F46" s="66"/>
      <c r="G46" s="6"/>
      <c r="H46" s="126"/>
      <c r="I46" s="145"/>
      <c r="J46" s="1"/>
      <c r="K46" s="139">
        <v>0</v>
      </c>
      <c r="L46" s="139">
        <v>0</v>
      </c>
      <c r="M46" s="154"/>
    </row>
    <row r="47" spans="1:13" ht="36" hidden="1" customHeight="1" x14ac:dyDescent="0.25">
      <c r="A47" s="7"/>
      <c r="B47" s="65"/>
      <c r="C47" s="65"/>
      <c r="D47" s="65"/>
      <c r="E47" s="65"/>
      <c r="F47" s="66"/>
      <c r="G47" s="6"/>
      <c r="H47" s="124"/>
      <c r="I47" s="145"/>
      <c r="J47" s="1"/>
      <c r="K47" s="139">
        <v>0</v>
      </c>
      <c r="L47" s="139">
        <v>0</v>
      </c>
      <c r="M47" s="154"/>
    </row>
    <row r="48" spans="1:13" ht="29.25" customHeight="1" x14ac:dyDescent="0.25">
      <c r="A48" s="7"/>
      <c r="B48" s="90"/>
      <c r="C48" s="90"/>
      <c r="D48" s="90"/>
      <c r="E48" s="90"/>
      <c r="F48" s="91"/>
      <c r="G48" s="97" t="s">
        <v>96</v>
      </c>
      <c r="H48" s="129" t="s">
        <v>97</v>
      </c>
      <c r="I48" s="146"/>
      <c r="J48" s="4"/>
      <c r="K48" s="138">
        <f>K49</f>
        <v>20000</v>
      </c>
      <c r="L48" s="138">
        <f>L49</f>
        <v>0</v>
      </c>
      <c r="M48" s="153" t="s">
        <v>192</v>
      </c>
    </row>
    <row r="49" spans="1:13" ht="46.5" customHeight="1" x14ac:dyDescent="0.25">
      <c r="A49" s="7"/>
      <c r="B49" s="86"/>
      <c r="C49" s="86"/>
      <c r="D49" s="86"/>
      <c r="E49" s="86"/>
      <c r="F49" s="87"/>
      <c r="G49" s="6" t="s">
        <v>94</v>
      </c>
      <c r="H49" s="126" t="s">
        <v>98</v>
      </c>
      <c r="I49" s="145"/>
      <c r="J49" s="1"/>
      <c r="K49" s="139">
        <v>20000</v>
      </c>
      <c r="L49" s="139">
        <v>0</v>
      </c>
      <c r="M49" s="154" t="s">
        <v>192</v>
      </c>
    </row>
    <row r="50" spans="1:13" ht="30" customHeight="1" x14ac:dyDescent="0.25">
      <c r="A50" s="7"/>
      <c r="B50" s="86"/>
      <c r="C50" s="86"/>
      <c r="D50" s="86"/>
      <c r="E50" s="86"/>
      <c r="F50" s="87"/>
      <c r="G50" s="6" t="s">
        <v>2</v>
      </c>
      <c r="H50" s="124"/>
      <c r="I50" s="145">
        <v>200</v>
      </c>
      <c r="J50" s="1"/>
      <c r="K50" s="139">
        <v>20000</v>
      </c>
      <c r="L50" s="139">
        <v>0</v>
      </c>
      <c r="M50" s="154" t="s">
        <v>192</v>
      </c>
    </row>
    <row r="51" spans="1:13" ht="18.75" customHeight="1" x14ac:dyDescent="0.25">
      <c r="A51" s="7"/>
      <c r="B51" s="38"/>
      <c r="C51" s="38"/>
      <c r="D51" s="38"/>
      <c r="E51" s="38"/>
      <c r="F51" s="39"/>
      <c r="G51" s="3" t="s">
        <v>48</v>
      </c>
      <c r="H51" s="131" t="s">
        <v>99</v>
      </c>
      <c r="I51" s="146"/>
      <c r="J51" s="4"/>
      <c r="K51" s="140">
        <v>50000</v>
      </c>
      <c r="L51" s="140">
        <v>0</v>
      </c>
      <c r="M51" s="155" t="s">
        <v>192</v>
      </c>
    </row>
    <row r="52" spans="1:13" ht="66.75" customHeight="1" x14ac:dyDescent="0.25">
      <c r="A52" s="7"/>
      <c r="B52" s="90"/>
      <c r="C52" s="90"/>
      <c r="D52" s="90"/>
      <c r="E52" s="90"/>
      <c r="F52" s="91"/>
      <c r="G52" s="3" t="s">
        <v>100</v>
      </c>
      <c r="H52" s="131" t="s">
        <v>101</v>
      </c>
      <c r="I52" s="146"/>
      <c r="J52" s="4"/>
      <c r="K52" s="140">
        <v>50000</v>
      </c>
      <c r="L52" s="140">
        <v>0</v>
      </c>
      <c r="M52" s="155" t="s">
        <v>192</v>
      </c>
    </row>
    <row r="53" spans="1:13" ht="30" x14ac:dyDescent="0.25">
      <c r="A53" s="7"/>
      <c r="B53" s="172">
        <v>300</v>
      </c>
      <c r="C53" s="172"/>
      <c r="D53" s="172"/>
      <c r="E53" s="172"/>
      <c r="F53" s="173"/>
      <c r="G53" s="42" t="s">
        <v>46</v>
      </c>
      <c r="H53" s="126" t="s">
        <v>102</v>
      </c>
      <c r="I53" s="145"/>
      <c r="J53" s="1"/>
      <c r="K53" s="141">
        <v>50000</v>
      </c>
      <c r="L53" s="141">
        <v>0</v>
      </c>
      <c r="M53" s="156" t="s">
        <v>192</v>
      </c>
    </row>
    <row r="54" spans="1:13" ht="47.25" x14ac:dyDescent="0.25">
      <c r="A54" s="7"/>
      <c r="B54" s="15"/>
      <c r="C54" s="15"/>
      <c r="D54" s="15"/>
      <c r="E54" s="15"/>
      <c r="F54" s="16"/>
      <c r="G54" s="6" t="s">
        <v>2</v>
      </c>
      <c r="H54" s="124"/>
      <c r="I54" s="145">
        <v>200</v>
      </c>
      <c r="J54" s="1"/>
      <c r="K54" s="141">
        <v>50000</v>
      </c>
      <c r="L54" s="141">
        <v>0</v>
      </c>
      <c r="M54" s="156" t="s">
        <v>192</v>
      </c>
    </row>
    <row r="55" spans="1:13" ht="33" customHeight="1" x14ac:dyDescent="0.25">
      <c r="A55" s="7"/>
      <c r="B55" s="38"/>
      <c r="C55" s="38"/>
      <c r="D55" s="38"/>
      <c r="E55" s="38"/>
      <c r="F55" s="39"/>
      <c r="G55" s="45" t="s">
        <v>47</v>
      </c>
      <c r="H55" s="132" t="s">
        <v>103</v>
      </c>
      <c r="I55" s="149"/>
      <c r="J55" s="4"/>
      <c r="K55" s="140">
        <v>100000</v>
      </c>
      <c r="L55" s="140">
        <v>0</v>
      </c>
      <c r="M55" s="155" t="s">
        <v>192</v>
      </c>
    </row>
    <row r="56" spans="1:13" ht="78.75" customHeight="1" x14ac:dyDescent="0.25">
      <c r="A56" s="7"/>
      <c r="B56" s="90"/>
      <c r="C56" s="90"/>
      <c r="D56" s="90"/>
      <c r="E56" s="90"/>
      <c r="F56" s="91"/>
      <c r="G56" s="45" t="s">
        <v>104</v>
      </c>
      <c r="H56" s="132" t="s">
        <v>105</v>
      </c>
      <c r="I56" s="149"/>
      <c r="J56" s="4"/>
      <c r="K56" s="140">
        <v>100000</v>
      </c>
      <c r="L56" s="140">
        <v>0</v>
      </c>
      <c r="M56" s="155" t="s">
        <v>192</v>
      </c>
    </row>
    <row r="57" spans="1:13" ht="26.25" customHeight="1" x14ac:dyDescent="0.25">
      <c r="A57" s="7"/>
      <c r="B57" s="23"/>
      <c r="C57" s="23"/>
      <c r="D57" s="23"/>
      <c r="E57" s="23"/>
      <c r="F57" s="24"/>
      <c r="G57" s="42" t="s">
        <v>106</v>
      </c>
      <c r="H57" s="126" t="s">
        <v>107</v>
      </c>
      <c r="I57" s="145"/>
      <c r="J57" s="1"/>
      <c r="K57" s="141">
        <v>100000</v>
      </c>
      <c r="L57" s="141">
        <v>0</v>
      </c>
      <c r="M57" s="156" t="s">
        <v>192</v>
      </c>
    </row>
    <row r="58" spans="1:13" ht="47.25" x14ac:dyDescent="0.25">
      <c r="A58" s="7"/>
      <c r="B58" s="23"/>
      <c r="C58" s="23"/>
      <c r="D58" s="23"/>
      <c r="E58" s="23"/>
      <c r="F58" s="24"/>
      <c r="G58" s="6" t="s">
        <v>2</v>
      </c>
      <c r="H58" s="124"/>
      <c r="I58" s="145">
        <v>200</v>
      </c>
      <c r="J58" s="1"/>
      <c r="K58" s="141">
        <v>100000</v>
      </c>
      <c r="L58" s="141">
        <v>0</v>
      </c>
      <c r="M58" s="156" t="s">
        <v>192</v>
      </c>
    </row>
    <row r="59" spans="1:13" ht="48" customHeight="1" x14ac:dyDescent="0.25">
      <c r="A59" s="7"/>
      <c r="B59" s="23"/>
      <c r="C59" s="23"/>
      <c r="D59" s="23"/>
      <c r="E59" s="23"/>
      <c r="F59" s="24"/>
      <c r="G59" s="95" t="s">
        <v>155</v>
      </c>
      <c r="H59" s="127" t="s">
        <v>108</v>
      </c>
      <c r="I59" s="146"/>
      <c r="J59" s="4"/>
      <c r="K59" s="138">
        <f>K65</f>
        <v>2309411.08</v>
      </c>
      <c r="L59" s="138">
        <f>L65</f>
        <v>733431.02</v>
      </c>
      <c r="M59" s="153" t="s">
        <v>211</v>
      </c>
    </row>
    <row r="60" spans="1:13" ht="48" hidden="1" customHeight="1" x14ac:dyDescent="0.25">
      <c r="A60" s="7"/>
      <c r="B60" s="38"/>
      <c r="C60" s="38"/>
      <c r="D60" s="38"/>
      <c r="E60" s="38"/>
      <c r="F60" s="39"/>
      <c r="G60" s="32" t="s">
        <v>68</v>
      </c>
      <c r="H60" s="131" t="s">
        <v>49</v>
      </c>
      <c r="I60" s="146"/>
      <c r="J60" s="4"/>
      <c r="K60" s="138">
        <f>K61+K63</f>
        <v>0</v>
      </c>
      <c r="L60" s="138">
        <f>L61+L63</f>
        <v>0</v>
      </c>
      <c r="M60" s="153"/>
    </row>
    <row r="61" spans="1:13" ht="48.75" hidden="1" customHeight="1" x14ac:dyDescent="0.25">
      <c r="A61" s="7"/>
      <c r="B61" s="27"/>
      <c r="C61" s="27"/>
      <c r="D61" s="27"/>
      <c r="E61" s="27"/>
      <c r="F61" s="28"/>
      <c r="G61" s="51" t="s">
        <v>69</v>
      </c>
      <c r="H61" s="126" t="s">
        <v>50</v>
      </c>
      <c r="I61" s="145" t="s">
        <v>0</v>
      </c>
      <c r="J61" s="1"/>
      <c r="K61" s="139">
        <v>0</v>
      </c>
      <c r="L61" s="139">
        <v>0</v>
      </c>
      <c r="M61" s="154"/>
    </row>
    <row r="62" spans="1:13" ht="63" hidden="1" x14ac:dyDescent="0.25">
      <c r="A62" s="7"/>
      <c r="B62" s="27"/>
      <c r="C62" s="27"/>
      <c r="D62" s="27"/>
      <c r="E62" s="27"/>
      <c r="F62" s="28"/>
      <c r="G62" s="6" t="s">
        <v>38</v>
      </c>
      <c r="H62" s="124" t="s">
        <v>0</v>
      </c>
      <c r="I62" s="145">
        <v>400</v>
      </c>
      <c r="J62" s="1"/>
      <c r="K62" s="139">
        <v>0</v>
      </c>
      <c r="L62" s="139">
        <v>0</v>
      </c>
      <c r="M62" s="154"/>
    </row>
    <row r="63" spans="1:13" ht="63" hidden="1" x14ac:dyDescent="0.25">
      <c r="A63" s="7"/>
      <c r="B63" s="65"/>
      <c r="C63" s="65"/>
      <c r="D63" s="65"/>
      <c r="E63" s="65"/>
      <c r="F63" s="66"/>
      <c r="G63" s="6" t="s">
        <v>61</v>
      </c>
      <c r="H63" s="126" t="s">
        <v>60</v>
      </c>
      <c r="I63" s="145"/>
      <c r="J63" s="1"/>
      <c r="K63" s="139">
        <v>0</v>
      </c>
      <c r="L63" s="139">
        <v>0</v>
      </c>
      <c r="M63" s="154"/>
    </row>
    <row r="64" spans="1:13" ht="5.25" hidden="1" customHeight="1" x14ac:dyDescent="0.25">
      <c r="A64" s="7"/>
      <c r="B64" s="65"/>
      <c r="C64" s="65"/>
      <c r="D64" s="65"/>
      <c r="E64" s="65"/>
      <c r="F64" s="66"/>
      <c r="G64" s="6" t="s">
        <v>2</v>
      </c>
      <c r="H64" s="124"/>
      <c r="I64" s="145">
        <v>200</v>
      </c>
      <c r="J64" s="1"/>
      <c r="K64" s="139">
        <v>0</v>
      </c>
      <c r="L64" s="139">
        <v>0</v>
      </c>
      <c r="M64" s="154"/>
    </row>
    <row r="65" spans="1:13" ht="55.5" customHeight="1" x14ac:dyDescent="0.25">
      <c r="A65" s="7"/>
      <c r="B65" s="38"/>
      <c r="C65" s="38"/>
      <c r="D65" s="38"/>
      <c r="E65" s="38"/>
      <c r="F65" s="39"/>
      <c r="G65" s="52" t="s">
        <v>160</v>
      </c>
      <c r="H65" s="131" t="s">
        <v>136</v>
      </c>
      <c r="I65" s="146"/>
      <c r="J65" s="4"/>
      <c r="K65" s="139">
        <f>K66+K74</f>
        <v>2309411.08</v>
      </c>
      <c r="L65" s="139">
        <f>L66+L74</f>
        <v>733431.02</v>
      </c>
      <c r="M65" s="154" t="s">
        <v>211</v>
      </c>
    </row>
    <row r="66" spans="1:13" ht="48.75" customHeight="1" x14ac:dyDescent="0.25">
      <c r="A66" s="7"/>
      <c r="B66" s="90"/>
      <c r="C66" s="90"/>
      <c r="D66" s="90"/>
      <c r="E66" s="90"/>
      <c r="F66" s="91"/>
      <c r="G66" s="98" t="s">
        <v>109</v>
      </c>
      <c r="H66" s="131" t="s">
        <v>137</v>
      </c>
      <c r="I66" s="146"/>
      <c r="J66" s="4"/>
      <c r="K66" s="139">
        <f>K67+K70+K72</f>
        <v>1400000</v>
      </c>
      <c r="L66" s="139">
        <f>L67+L70+L72</f>
        <v>594968.42000000004</v>
      </c>
      <c r="M66" s="154" t="s">
        <v>212</v>
      </c>
    </row>
    <row r="67" spans="1:13" ht="45" x14ac:dyDescent="0.25">
      <c r="A67" s="7"/>
      <c r="B67" s="38"/>
      <c r="C67" s="38"/>
      <c r="D67" s="38"/>
      <c r="E67" s="38"/>
      <c r="F67" s="39"/>
      <c r="G67" s="42" t="s">
        <v>152</v>
      </c>
      <c r="H67" s="126" t="s">
        <v>138</v>
      </c>
      <c r="I67" s="145"/>
      <c r="J67" s="1"/>
      <c r="K67" s="139">
        <v>1400000</v>
      </c>
      <c r="L67" s="139">
        <v>594968.42000000004</v>
      </c>
      <c r="M67" s="154" t="s">
        <v>212</v>
      </c>
    </row>
    <row r="68" spans="1:13" ht="46.5" customHeight="1" x14ac:dyDescent="0.25">
      <c r="A68" s="7"/>
      <c r="B68" s="38"/>
      <c r="C68" s="38"/>
      <c r="D68" s="38"/>
      <c r="E68" s="38"/>
      <c r="F68" s="39"/>
      <c r="G68" s="6" t="s">
        <v>2</v>
      </c>
      <c r="H68" s="124"/>
      <c r="I68" s="145">
        <v>200</v>
      </c>
      <c r="J68" s="1"/>
      <c r="K68" s="139">
        <v>1400000</v>
      </c>
      <c r="L68" s="139">
        <v>594968.42000000004</v>
      </c>
      <c r="M68" s="154" t="s">
        <v>212</v>
      </c>
    </row>
    <row r="69" spans="1:13" ht="17.25" hidden="1" customHeight="1" x14ac:dyDescent="0.25">
      <c r="A69" s="7"/>
      <c r="B69" s="116"/>
      <c r="C69" s="116"/>
      <c r="D69" s="116"/>
      <c r="E69" s="116"/>
      <c r="F69" s="117"/>
      <c r="G69" s="6" t="s">
        <v>1</v>
      </c>
      <c r="H69" s="133"/>
      <c r="I69" s="145">
        <v>800</v>
      </c>
      <c r="J69" s="1"/>
      <c r="K69" s="139">
        <v>0</v>
      </c>
      <c r="L69" s="139">
        <v>0</v>
      </c>
      <c r="M69" s="154"/>
    </row>
    <row r="70" spans="1:13" ht="65.25" hidden="1" customHeight="1" x14ac:dyDescent="0.25">
      <c r="A70" s="7"/>
      <c r="B70" s="38"/>
      <c r="C70" s="38"/>
      <c r="D70" s="38"/>
      <c r="E70" s="38"/>
      <c r="F70" s="39"/>
      <c r="G70" s="53" t="s">
        <v>166</v>
      </c>
      <c r="H70" s="128" t="s">
        <v>168</v>
      </c>
      <c r="I70" s="145"/>
      <c r="J70" s="1"/>
      <c r="K70" s="139">
        <v>0</v>
      </c>
      <c r="L70" s="139">
        <v>0</v>
      </c>
      <c r="M70" s="154"/>
    </row>
    <row r="71" spans="1:13" ht="37.5" hidden="1" customHeight="1" x14ac:dyDescent="0.25">
      <c r="A71" s="7"/>
      <c r="B71" s="38"/>
      <c r="C71" s="38"/>
      <c r="D71" s="38"/>
      <c r="E71" s="38"/>
      <c r="F71" s="39"/>
      <c r="G71" s="33" t="s">
        <v>2</v>
      </c>
      <c r="H71" s="124" t="s">
        <v>0</v>
      </c>
      <c r="I71" s="145">
        <v>200</v>
      </c>
      <c r="J71" s="1"/>
      <c r="K71" s="139">
        <v>0</v>
      </c>
      <c r="L71" s="139">
        <v>0</v>
      </c>
      <c r="M71" s="154"/>
    </row>
    <row r="72" spans="1:13" ht="75.75" hidden="1" customHeight="1" x14ac:dyDescent="0.25">
      <c r="A72" s="7"/>
      <c r="B72" s="63"/>
      <c r="C72" s="63"/>
      <c r="D72" s="63"/>
      <c r="E72" s="63"/>
      <c r="F72" s="64"/>
      <c r="G72" s="33" t="s">
        <v>165</v>
      </c>
      <c r="H72" s="128" t="s">
        <v>169</v>
      </c>
      <c r="I72" s="145"/>
      <c r="J72" s="1"/>
      <c r="K72" s="139">
        <v>0</v>
      </c>
      <c r="L72" s="139">
        <v>0</v>
      </c>
      <c r="M72" s="154"/>
    </row>
    <row r="73" spans="1:13" ht="33.75" hidden="1" customHeight="1" x14ac:dyDescent="0.25">
      <c r="A73" s="7"/>
      <c r="B73" s="63"/>
      <c r="C73" s="63"/>
      <c r="D73" s="63"/>
      <c r="E73" s="63"/>
      <c r="F73" s="64"/>
      <c r="G73" s="33" t="s">
        <v>2</v>
      </c>
      <c r="H73" s="133"/>
      <c r="I73" s="145">
        <v>200</v>
      </c>
      <c r="J73" s="1"/>
      <c r="K73" s="139">
        <v>0</v>
      </c>
      <c r="L73" s="139">
        <v>0</v>
      </c>
      <c r="M73" s="154"/>
    </row>
    <row r="74" spans="1:13" ht="60.75" customHeight="1" x14ac:dyDescent="0.25">
      <c r="A74" s="7"/>
      <c r="B74" s="90"/>
      <c r="C74" s="90"/>
      <c r="D74" s="90"/>
      <c r="E74" s="90"/>
      <c r="F74" s="91"/>
      <c r="G74" s="52" t="s">
        <v>111</v>
      </c>
      <c r="H74" s="131" t="s">
        <v>140</v>
      </c>
      <c r="I74" s="146"/>
      <c r="J74" s="4"/>
      <c r="K74" s="138">
        <f>K75+K77+K80+K82+K84+K86</f>
        <v>909411.08</v>
      </c>
      <c r="L74" s="138">
        <f>L75+L77+L80+L82+L84+L86</f>
        <v>138462.6</v>
      </c>
      <c r="M74" s="153" t="s">
        <v>213</v>
      </c>
    </row>
    <row r="75" spans="1:13" ht="45" x14ac:dyDescent="0.25">
      <c r="A75" s="7"/>
      <c r="B75" s="90"/>
      <c r="C75" s="90"/>
      <c r="D75" s="90"/>
      <c r="E75" s="90"/>
      <c r="F75" s="91"/>
      <c r="G75" s="42" t="s">
        <v>151</v>
      </c>
      <c r="H75" s="126" t="s">
        <v>139</v>
      </c>
      <c r="I75" s="145"/>
      <c r="J75" s="1"/>
      <c r="K75" s="139">
        <v>405000</v>
      </c>
      <c r="L75" s="139">
        <v>138462.6</v>
      </c>
      <c r="M75" s="154" t="s">
        <v>214</v>
      </c>
    </row>
    <row r="76" spans="1:13" ht="33" customHeight="1" x14ac:dyDescent="0.25">
      <c r="A76" s="7"/>
      <c r="B76" s="90"/>
      <c r="C76" s="90"/>
      <c r="D76" s="90"/>
      <c r="E76" s="90"/>
      <c r="F76" s="91"/>
      <c r="G76" s="6" t="s">
        <v>2</v>
      </c>
      <c r="H76" s="124"/>
      <c r="I76" s="145">
        <v>200</v>
      </c>
      <c r="J76" s="1"/>
      <c r="K76" s="139">
        <v>405000</v>
      </c>
      <c r="L76" s="139">
        <v>138462.6</v>
      </c>
      <c r="M76" s="154" t="s">
        <v>214</v>
      </c>
    </row>
    <row r="77" spans="1:13" ht="84" customHeight="1" x14ac:dyDescent="0.25">
      <c r="A77" s="7"/>
      <c r="B77" s="101"/>
      <c r="C77" s="101"/>
      <c r="D77" s="101"/>
      <c r="E77" s="101"/>
      <c r="F77" s="102"/>
      <c r="G77" s="6" t="s">
        <v>166</v>
      </c>
      <c r="H77" s="133" t="s">
        <v>183</v>
      </c>
      <c r="I77" s="145"/>
      <c r="J77" s="1"/>
      <c r="K77" s="139">
        <v>13000</v>
      </c>
      <c r="L77" s="139">
        <v>0</v>
      </c>
      <c r="M77" s="154" t="s">
        <v>192</v>
      </c>
    </row>
    <row r="78" spans="1:13" ht="43.5" customHeight="1" x14ac:dyDescent="0.25">
      <c r="A78" s="7"/>
      <c r="B78" s="101"/>
      <c r="C78" s="101"/>
      <c r="D78" s="101"/>
      <c r="E78" s="101"/>
      <c r="F78" s="102"/>
      <c r="G78" s="6" t="s">
        <v>2</v>
      </c>
      <c r="H78" s="124"/>
      <c r="I78" s="145">
        <v>200</v>
      </c>
      <c r="J78" s="1"/>
      <c r="K78" s="139">
        <v>13000</v>
      </c>
      <c r="L78" s="139">
        <v>0</v>
      </c>
      <c r="M78" s="154" t="s">
        <v>192</v>
      </c>
    </row>
    <row r="79" spans="1:13" ht="39" hidden="1" customHeight="1" x14ac:dyDescent="0.25">
      <c r="A79" s="7"/>
      <c r="B79" s="107"/>
      <c r="C79" s="107"/>
      <c r="D79" s="107"/>
      <c r="E79" s="107"/>
      <c r="F79" s="108"/>
      <c r="G79" s="109"/>
      <c r="H79" s="124"/>
      <c r="I79" s="145"/>
      <c r="J79" s="1"/>
      <c r="K79" s="139">
        <v>0</v>
      </c>
      <c r="L79" s="139">
        <v>0</v>
      </c>
      <c r="M79" s="154"/>
    </row>
    <row r="80" spans="1:13" ht="69" customHeight="1" x14ac:dyDescent="0.25">
      <c r="A80" s="7"/>
      <c r="B80" s="107"/>
      <c r="C80" s="107"/>
      <c r="D80" s="107"/>
      <c r="E80" s="107"/>
      <c r="F80" s="108"/>
      <c r="G80" s="6" t="s">
        <v>165</v>
      </c>
      <c r="H80" s="133" t="s">
        <v>184</v>
      </c>
      <c r="I80" s="145"/>
      <c r="J80" s="1"/>
      <c r="K80" s="139">
        <v>227000</v>
      </c>
      <c r="L80" s="139">
        <v>0</v>
      </c>
      <c r="M80" s="154" t="s">
        <v>192</v>
      </c>
    </row>
    <row r="81" spans="1:13" ht="38.25" customHeight="1" x14ac:dyDescent="0.25">
      <c r="A81" s="7"/>
      <c r="B81" s="90"/>
      <c r="C81" s="90"/>
      <c r="D81" s="90"/>
      <c r="E81" s="90"/>
      <c r="F81" s="91"/>
      <c r="G81" s="6" t="s">
        <v>2</v>
      </c>
      <c r="H81" s="127"/>
      <c r="I81" s="145">
        <v>200</v>
      </c>
      <c r="J81" s="1"/>
      <c r="K81" s="139">
        <v>227000</v>
      </c>
      <c r="L81" s="139">
        <v>0</v>
      </c>
      <c r="M81" s="154" t="s">
        <v>192</v>
      </c>
    </row>
    <row r="82" spans="1:13" ht="47.25" customHeight="1" x14ac:dyDescent="0.25">
      <c r="A82" s="7"/>
      <c r="B82" s="90"/>
      <c r="C82" s="90"/>
      <c r="D82" s="90"/>
      <c r="E82" s="90"/>
      <c r="F82" s="91"/>
      <c r="G82" s="6" t="s">
        <v>186</v>
      </c>
      <c r="H82" s="133" t="s">
        <v>185</v>
      </c>
      <c r="I82" s="146"/>
      <c r="J82" s="4"/>
      <c r="K82" s="139">
        <v>80000</v>
      </c>
      <c r="L82" s="139">
        <v>0</v>
      </c>
      <c r="M82" s="154"/>
    </row>
    <row r="83" spans="1:13" ht="33.75" customHeight="1" x14ac:dyDescent="0.25">
      <c r="A83" s="7"/>
      <c r="B83" s="90"/>
      <c r="C83" s="90"/>
      <c r="D83" s="90"/>
      <c r="E83" s="90"/>
      <c r="F83" s="91"/>
      <c r="G83" s="6" t="s">
        <v>2</v>
      </c>
      <c r="H83" s="127"/>
      <c r="I83" s="145">
        <v>200</v>
      </c>
      <c r="J83" s="118"/>
      <c r="K83" s="139">
        <v>80000</v>
      </c>
      <c r="L83" s="139">
        <v>0</v>
      </c>
      <c r="M83" s="154" t="s">
        <v>192</v>
      </c>
    </row>
    <row r="84" spans="1:13" ht="48" customHeight="1" x14ac:dyDescent="0.25">
      <c r="A84" s="7"/>
      <c r="B84" s="119"/>
      <c r="C84" s="119"/>
      <c r="D84" s="119"/>
      <c r="E84" s="119"/>
      <c r="F84" s="120"/>
      <c r="G84" s="109" t="s">
        <v>200</v>
      </c>
      <c r="H84" s="133" t="s">
        <v>185</v>
      </c>
      <c r="I84" s="145"/>
      <c r="J84" s="121"/>
      <c r="K84" s="139">
        <v>184411.08</v>
      </c>
      <c r="L84" s="139">
        <v>0</v>
      </c>
      <c r="M84" s="154" t="s">
        <v>192</v>
      </c>
    </row>
    <row r="85" spans="1:13" ht="33.75" customHeight="1" x14ac:dyDescent="0.25">
      <c r="A85" s="7"/>
      <c r="B85" s="119"/>
      <c r="C85" s="119"/>
      <c r="D85" s="119"/>
      <c r="E85" s="119"/>
      <c r="F85" s="120"/>
      <c r="G85" s="6" t="s">
        <v>2</v>
      </c>
      <c r="H85" s="127"/>
      <c r="I85" s="145">
        <v>200</v>
      </c>
      <c r="J85" s="121"/>
      <c r="K85" s="139">
        <v>184411.08</v>
      </c>
      <c r="L85" s="139">
        <v>0</v>
      </c>
      <c r="M85" s="154" t="s">
        <v>192</v>
      </c>
    </row>
    <row r="86" spans="1:13" ht="35.25" hidden="1" customHeight="1" x14ac:dyDescent="0.25">
      <c r="A86" s="7"/>
      <c r="B86" s="119"/>
      <c r="C86" s="119"/>
      <c r="D86" s="119"/>
      <c r="E86" s="119"/>
      <c r="F86" s="120"/>
      <c r="G86" s="109" t="s">
        <v>188</v>
      </c>
      <c r="H86" s="133" t="s">
        <v>187</v>
      </c>
      <c r="I86" s="145"/>
      <c r="J86" s="121"/>
      <c r="K86" s="139">
        <v>0</v>
      </c>
      <c r="L86" s="139">
        <v>0</v>
      </c>
      <c r="M86" s="154" t="s">
        <v>192</v>
      </c>
    </row>
    <row r="87" spans="1:13" ht="36.75" hidden="1" customHeight="1" x14ac:dyDescent="0.25">
      <c r="A87" s="7"/>
      <c r="B87" s="90"/>
      <c r="C87" s="90"/>
      <c r="D87" s="90"/>
      <c r="E87" s="90"/>
      <c r="F87" s="91"/>
      <c r="G87" s="6" t="s">
        <v>2</v>
      </c>
      <c r="H87" s="127"/>
      <c r="I87" s="145">
        <v>200</v>
      </c>
      <c r="K87" s="139">
        <v>0</v>
      </c>
      <c r="L87" s="139">
        <v>0</v>
      </c>
      <c r="M87" s="154" t="s">
        <v>192</v>
      </c>
    </row>
    <row r="88" spans="1:13" ht="63" x14ac:dyDescent="0.25">
      <c r="A88" s="7"/>
      <c r="B88" s="158" t="s">
        <v>17</v>
      </c>
      <c r="C88" s="158"/>
      <c r="D88" s="158"/>
      <c r="E88" s="158"/>
      <c r="F88" s="159"/>
      <c r="G88" s="32" t="s">
        <v>51</v>
      </c>
      <c r="H88" s="125" t="s">
        <v>113</v>
      </c>
      <c r="I88" s="146" t="s">
        <v>0</v>
      </c>
      <c r="J88" s="4"/>
      <c r="K88" s="138">
        <f>K89</f>
        <v>5389669.9000000004</v>
      </c>
      <c r="L88" s="138">
        <f>L89</f>
        <v>852900</v>
      </c>
      <c r="M88" s="153" t="s">
        <v>215</v>
      </c>
    </row>
    <row r="89" spans="1:13" ht="108" customHeight="1" x14ac:dyDescent="0.25">
      <c r="A89" s="7"/>
      <c r="B89" s="160" t="s">
        <v>16</v>
      </c>
      <c r="C89" s="160"/>
      <c r="D89" s="160"/>
      <c r="E89" s="160"/>
      <c r="F89" s="161"/>
      <c r="G89" s="32" t="s">
        <v>161</v>
      </c>
      <c r="H89" s="125" t="s">
        <v>114</v>
      </c>
      <c r="I89" s="146" t="s">
        <v>0</v>
      </c>
      <c r="J89" s="4"/>
      <c r="K89" s="138">
        <f>K90</f>
        <v>5389669.9000000004</v>
      </c>
      <c r="L89" s="138">
        <f>L90</f>
        <v>852900</v>
      </c>
      <c r="M89" s="153" t="s">
        <v>215</v>
      </c>
    </row>
    <row r="90" spans="1:13" ht="123" customHeight="1" x14ac:dyDescent="0.25">
      <c r="A90" s="7"/>
      <c r="B90" s="88"/>
      <c r="C90" s="88"/>
      <c r="D90" s="88"/>
      <c r="E90" s="88"/>
      <c r="F90" s="89"/>
      <c r="G90" s="32" t="s">
        <v>116</v>
      </c>
      <c r="H90" s="125" t="s">
        <v>117</v>
      </c>
      <c r="I90" s="146"/>
      <c r="J90" s="4"/>
      <c r="K90" s="138">
        <f>K91+K93+K97+K95</f>
        <v>5389669.9000000004</v>
      </c>
      <c r="L90" s="138">
        <f>L91+L93+L97+L95</f>
        <v>852900</v>
      </c>
      <c r="M90" s="153" t="s">
        <v>215</v>
      </c>
    </row>
    <row r="91" spans="1:13" ht="31.5" customHeight="1" x14ac:dyDescent="0.25">
      <c r="A91" s="7"/>
      <c r="B91" s="170" t="s">
        <v>15</v>
      </c>
      <c r="C91" s="170"/>
      <c r="D91" s="170"/>
      <c r="E91" s="170"/>
      <c r="F91" s="171"/>
      <c r="G91" s="35" t="s">
        <v>59</v>
      </c>
      <c r="H91" s="134" t="s">
        <v>115</v>
      </c>
      <c r="I91" s="145" t="s">
        <v>0</v>
      </c>
      <c r="J91" s="1"/>
      <c r="K91" s="139">
        <v>1268840</v>
      </c>
      <c r="L91" s="139">
        <v>482000</v>
      </c>
      <c r="M91" s="154" t="s">
        <v>216</v>
      </c>
    </row>
    <row r="92" spans="1:13" ht="47.25" x14ac:dyDescent="0.25">
      <c r="A92" s="7"/>
      <c r="B92" s="172">
        <v>800</v>
      </c>
      <c r="C92" s="172"/>
      <c r="D92" s="172"/>
      <c r="E92" s="172"/>
      <c r="F92" s="173"/>
      <c r="G92" s="34" t="s">
        <v>2</v>
      </c>
      <c r="H92" s="124" t="s">
        <v>0</v>
      </c>
      <c r="I92" s="145">
        <v>200</v>
      </c>
      <c r="J92" s="1"/>
      <c r="K92" s="139">
        <v>1268840</v>
      </c>
      <c r="L92" s="139">
        <v>482000</v>
      </c>
      <c r="M92" s="154" t="s">
        <v>216</v>
      </c>
    </row>
    <row r="93" spans="1:13" ht="39" customHeight="1" x14ac:dyDescent="0.25">
      <c r="A93" s="7"/>
      <c r="B93" s="162" t="s">
        <v>14</v>
      </c>
      <c r="C93" s="162"/>
      <c r="D93" s="162"/>
      <c r="E93" s="162"/>
      <c r="F93" s="163"/>
      <c r="G93" s="42" t="s">
        <v>52</v>
      </c>
      <c r="H93" s="124" t="s">
        <v>170</v>
      </c>
      <c r="I93" s="145" t="s">
        <v>0</v>
      </c>
      <c r="J93" s="1"/>
      <c r="K93" s="141">
        <v>2299550</v>
      </c>
      <c r="L93" s="141">
        <v>0</v>
      </c>
      <c r="M93" s="156"/>
    </row>
    <row r="94" spans="1:13" ht="30.75" customHeight="1" x14ac:dyDescent="0.25">
      <c r="A94" s="7"/>
      <c r="B94" s="15"/>
      <c r="C94" s="15"/>
      <c r="D94" s="15"/>
      <c r="E94" s="15"/>
      <c r="F94" s="16"/>
      <c r="G94" s="6" t="s">
        <v>2</v>
      </c>
      <c r="H94" s="124" t="s">
        <v>0</v>
      </c>
      <c r="I94" s="145">
        <v>200</v>
      </c>
      <c r="J94" s="1"/>
      <c r="K94" s="141">
        <v>2299550</v>
      </c>
      <c r="L94" s="141">
        <v>0</v>
      </c>
      <c r="M94" s="156"/>
    </row>
    <row r="95" spans="1:13" ht="31.5" customHeight="1" x14ac:dyDescent="0.25">
      <c r="A95" s="7"/>
      <c r="B95" s="99"/>
      <c r="C95" s="99"/>
      <c r="D95" s="99"/>
      <c r="E95" s="99"/>
      <c r="F95" s="100"/>
      <c r="G95" s="42" t="s">
        <v>164</v>
      </c>
      <c r="H95" s="124" t="s">
        <v>171</v>
      </c>
      <c r="I95" s="145"/>
      <c r="J95" s="1"/>
      <c r="K95" s="141">
        <v>121000</v>
      </c>
      <c r="L95" s="141">
        <v>0</v>
      </c>
      <c r="M95" s="156"/>
    </row>
    <row r="96" spans="1:13" ht="42.75" customHeight="1" x14ac:dyDescent="0.25">
      <c r="A96" s="7"/>
      <c r="B96" s="99"/>
      <c r="C96" s="99"/>
      <c r="D96" s="99"/>
      <c r="E96" s="99"/>
      <c r="F96" s="100"/>
      <c r="G96" s="6" t="s">
        <v>2</v>
      </c>
      <c r="H96" s="124"/>
      <c r="I96" s="145">
        <v>200</v>
      </c>
      <c r="J96" s="1"/>
      <c r="K96" s="141">
        <v>121000</v>
      </c>
      <c r="L96" s="141">
        <v>0</v>
      </c>
      <c r="M96" s="156"/>
    </row>
    <row r="97" spans="1:15" ht="88.5" customHeight="1" x14ac:dyDescent="0.25">
      <c r="A97" s="7"/>
      <c r="B97" s="168" t="s">
        <v>13</v>
      </c>
      <c r="C97" s="168"/>
      <c r="D97" s="168"/>
      <c r="E97" s="168"/>
      <c r="F97" s="169"/>
      <c r="G97" s="42" t="s">
        <v>150</v>
      </c>
      <c r="H97" s="126" t="s">
        <v>118</v>
      </c>
      <c r="I97" s="148" t="s">
        <v>0</v>
      </c>
      <c r="J97" s="5"/>
      <c r="K97" s="139">
        <v>1700279.9</v>
      </c>
      <c r="L97" s="139">
        <v>370900</v>
      </c>
      <c r="M97" s="154" t="s">
        <v>217</v>
      </c>
      <c r="O97" s="11" t="s">
        <v>182</v>
      </c>
    </row>
    <row r="98" spans="1:15" ht="47.25" x14ac:dyDescent="0.25">
      <c r="A98" s="7"/>
      <c r="B98" s="170">
        <v>200</v>
      </c>
      <c r="C98" s="170"/>
      <c r="D98" s="170"/>
      <c r="E98" s="170"/>
      <c r="F98" s="171"/>
      <c r="G98" s="33" t="s">
        <v>2</v>
      </c>
      <c r="H98" s="124" t="s">
        <v>0</v>
      </c>
      <c r="I98" s="145">
        <v>200</v>
      </c>
      <c r="J98" s="1"/>
      <c r="K98" s="139">
        <v>1700279.9</v>
      </c>
      <c r="L98" s="139">
        <v>370900</v>
      </c>
      <c r="M98" s="154" t="s">
        <v>217</v>
      </c>
    </row>
    <row r="99" spans="1:15" ht="79.5" customHeight="1" x14ac:dyDescent="0.25">
      <c r="A99" s="7"/>
      <c r="B99" s="158" t="s">
        <v>12</v>
      </c>
      <c r="C99" s="158"/>
      <c r="D99" s="158"/>
      <c r="E99" s="158"/>
      <c r="F99" s="159"/>
      <c r="G99" s="32" t="s">
        <v>172</v>
      </c>
      <c r="H99" s="125" t="s">
        <v>119</v>
      </c>
      <c r="I99" s="146" t="s">
        <v>0</v>
      </c>
      <c r="J99" s="4"/>
      <c r="K99" s="138">
        <f>K100+K108</f>
        <v>259652</v>
      </c>
      <c r="L99" s="138">
        <f>L100+L108</f>
        <v>102881.64</v>
      </c>
      <c r="M99" s="153" t="s">
        <v>218</v>
      </c>
    </row>
    <row r="100" spans="1:15" ht="78.75" x14ac:dyDescent="0.25">
      <c r="A100" s="7"/>
      <c r="B100" s="160" t="s">
        <v>11</v>
      </c>
      <c r="C100" s="160"/>
      <c r="D100" s="160"/>
      <c r="E100" s="160"/>
      <c r="F100" s="161"/>
      <c r="G100" s="32" t="s">
        <v>120</v>
      </c>
      <c r="H100" s="125" t="s">
        <v>121</v>
      </c>
      <c r="I100" s="146" t="s">
        <v>0</v>
      </c>
      <c r="J100" s="4"/>
      <c r="K100" s="138">
        <f>K101+K105</f>
        <v>251652</v>
      </c>
      <c r="L100" s="138">
        <f>L101+L105</f>
        <v>100995.6</v>
      </c>
      <c r="M100" s="153" t="s">
        <v>219</v>
      </c>
    </row>
    <row r="101" spans="1:15" ht="47.25" x14ac:dyDescent="0.25">
      <c r="A101" s="7"/>
      <c r="B101" s="88"/>
      <c r="C101" s="88"/>
      <c r="D101" s="88"/>
      <c r="E101" s="88"/>
      <c r="F101" s="89"/>
      <c r="G101" s="32" t="s">
        <v>122</v>
      </c>
      <c r="H101" s="125" t="s">
        <v>123</v>
      </c>
      <c r="I101" s="146"/>
      <c r="J101" s="4"/>
      <c r="K101" s="138">
        <f>K102</f>
        <v>40000</v>
      </c>
      <c r="L101" s="138">
        <f>L102</f>
        <v>15740</v>
      </c>
      <c r="M101" s="153" t="s">
        <v>195</v>
      </c>
    </row>
    <row r="102" spans="1:15" ht="45" customHeight="1" x14ac:dyDescent="0.25">
      <c r="A102" s="7"/>
      <c r="B102" s="36"/>
      <c r="C102" s="36"/>
      <c r="D102" s="36"/>
      <c r="E102" s="36"/>
      <c r="F102" s="37"/>
      <c r="G102" s="59" t="s">
        <v>70</v>
      </c>
      <c r="H102" s="128" t="s">
        <v>124</v>
      </c>
      <c r="I102" s="145"/>
      <c r="J102" s="1"/>
      <c r="K102" s="139">
        <f>K103+K104</f>
        <v>40000</v>
      </c>
      <c r="L102" s="139">
        <f>L103+L104</f>
        <v>15740</v>
      </c>
      <c r="M102" s="154" t="s">
        <v>195</v>
      </c>
    </row>
    <row r="103" spans="1:15" ht="47.25" x14ac:dyDescent="0.25">
      <c r="A103" s="7"/>
      <c r="B103" s="36"/>
      <c r="C103" s="36"/>
      <c r="D103" s="36"/>
      <c r="E103" s="36"/>
      <c r="F103" s="37"/>
      <c r="G103" s="34" t="s">
        <v>2</v>
      </c>
      <c r="H103" s="124" t="s">
        <v>0</v>
      </c>
      <c r="I103" s="145">
        <v>200</v>
      </c>
      <c r="J103" s="4"/>
      <c r="K103" s="139">
        <v>20000</v>
      </c>
      <c r="L103" s="139">
        <v>0</v>
      </c>
      <c r="M103" s="154"/>
    </row>
    <row r="104" spans="1:15" ht="15.75" x14ac:dyDescent="0.25">
      <c r="A104" s="7"/>
      <c r="B104" s="105"/>
      <c r="C104" s="105"/>
      <c r="D104" s="105"/>
      <c r="E104" s="105"/>
      <c r="F104" s="106"/>
      <c r="G104" s="33" t="s">
        <v>1</v>
      </c>
      <c r="H104" s="133"/>
      <c r="I104" s="145">
        <v>800</v>
      </c>
      <c r="J104" s="4"/>
      <c r="K104" s="139">
        <v>20000</v>
      </c>
      <c r="L104" s="139">
        <v>15740</v>
      </c>
      <c r="M104" s="154" t="s">
        <v>196</v>
      </c>
    </row>
    <row r="105" spans="1:15" ht="47.25" x14ac:dyDescent="0.25">
      <c r="A105" s="7"/>
      <c r="B105" s="88"/>
      <c r="C105" s="88"/>
      <c r="D105" s="88"/>
      <c r="E105" s="88"/>
      <c r="F105" s="89"/>
      <c r="G105" s="3" t="s">
        <v>126</v>
      </c>
      <c r="H105" s="125" t="s">
        <v>125</v>
      </c>
      <c r="I105" s="145"/>
      <c r="J105" s="1"/>
      <c r="K105" s="138">
        <v>211652</v>
      </c>
      <c r="L105" s="138">
        <v>85255.6</v>
      </c>
      <c r="M105" s="153" t="s">
        <v>220</v>
      </c>
    </row>
    <row r="106" spans="1:15" ht="31.5" x14ac:dyDescent="0.25">
      <c r="A106" s="7"/>
      <c r="B106" s="88"/>
      <c r="C106" s="88"/>
      <c r="D106" s="88"/>
      <c r="E106" s="88"/>
      <c r="F106" s="89"/>
      <c r="G106" s="35" t="s">
        <v>35</v>
      </c>
      <c r="H106" s="133" t="s">
        <v>127</v>
      </c>
      <c r="I106" s="145"/>
      <c r="J106" s="1"/>
      <c r="K106" s="139">
        <v>211652</v>
      </c>
      <c r="L106" s="139">
        <v>85255.6</v>
      </c>
      <c r="M106" s="154" t="s">
        <v>220</v>
      </c>
    </row>
    <row r="107" spans="1:15" ht="47.25" x14ac:dyDescent="0.25">
      <c r="A107" s="7"/>
      <c r="B107" s="88"/>
      <c r="C107" s="88"/>
      <c r="D107" s="88"/>
      <c r="E107" s="88"/>
      <c r="F107" s="89"/>
      <c r="G107" s="34" t="s">
        <v>2</v>
      </c>
      <c r="H107" s="124" t="s">
        <v>0</v>
      </c>
      <c r="I107" s="145">
        <v>200</v>
      </c>
      <c r="J107" s="1"/>
      <c r="K107" s="139">
        <v>211652</v>
      </c>
      <c r="L107" s="139">
        <v>85255.6</v>
      </c>
      <c r="M107" s="154" t="s">
        <v>220</v>
      </c>
    </row>
    <row r="108" spans="1:15" ht="46.5" customHeight="1" x14ac:dyDescent="0.25">
      <c r="A108" s="7"/>
      <c r="B108" s="21"/>
      <c r="C108" s="21"/>
      <c r="D108" s="21"/>
      <c r="E108" s="21"/>
      <c r="F108" s="22"/>
      <c r="G108" s="32" t="s">
        <v>53</v>
      </c>
      <c r="H108" s="127" t="s">
        <v>129</v>
      </c>
      <c r="I108" s="146"/>
      <c r="J108" s="4"/>
      <c r="K108" s="138">
        <f>K111</f>
        <v>8000</v>
      </c>
      <c r="L108" s="138">
        <f>L111</f>
        <v>1886.04</v>
      </c>
      <c r="M108" s="153" t="s">
        <v>197</v>
      </c>
    </row>
    <row r="109" spans="1:15" ht="47.25" hidden="1" x14ac:dyDescent="0.25">
      <c r="A109" s="7"/>
      <c r="B109" s="70"/>
      <c r="C109" s="70"/>
      <c r="D109" s="70"/>
      <c r="E109" s="70"/>
      <c r="F109" s="71"/>
      <c r="G109" s="72" t="s">
        <v>65</v>
      </c>
      <c r="H109" s="124" t="s">
        <v>64</v>
      </c>
      <c r="I109" s="145"/>
      <c r="J109" s="1"/>
      <c r="K109" s="139">
        <v>0</v>
      </c>
      <c r="L109" s="139">
        <v>0</v>
      </c>
      <c r="M109" s="154"/>
    </row>
    <row r="110" spans="1:15" ht="15.75" hidden="1" x14ac:dyDescent="0.25">
      <c r="A110" s="7"/>
      <c r="B110" s="70"/>
      <c r="C110" s="70"/>
      <c r="D110" s="70"/>
      <c r="E110" s="70"/>
      <c r="F110" s="71"/>
      <c r="G110" s="73" t="s">
        <v>66</v>
      </c>
      <c r="H110" s="124"/>
      <c r="I110" s="145">
        <v>400</v>
      </c>
      <c r="J110" s="1"/>
      <c r="K110" s="139">
        <v>0</v>
      </c>
      <c r="L110" s="139">
        <v>0</v>
      </c>
      <c r="M110" s="154"/>
    </row>
    <row r="111" spans="1:15" ht="47.25" x14ac:dyDescent="0.25">
      <c r="A111" s="7"/>
      <c r="B111" s="92"/>
      <c r="C111" s="92"/>
      <c r="D111" s="92"/>
      <c r="E111" s="92"/>
      <c r="F111" s="93"/>
      <c r="G111" s="95" t="s">
        <v>131</v>
      </c>
      <c r="H111" s="127" t="s">
        <v>130</v>
      </c>
      <c r="I111" s="145"/>
      <c r="J111" s="1"/>
      <c r="K111" s="139">
        <f>K112+K117</f>
        <v>8000</v>
      </c>
      <c r="L111" s="139">
        <f>L112+L117</f>
        <v>1886.04</v>
      </c>
      <c r="M111" s="154" t="s">
        <v>197</v>
      </c>
    </row>
    <row r="112" spans="1:15" ht="63" customHeight="1" x14ac:dyDescent="0.25">
      <c r="A112" s="7"/>
      <c r="B112" s="162" t="s">
        <v>10</v>
      </c>
      <c r="C112" s="162"/>
      <c r="D112" s="162"/>
      <c r="E112" s="162"/>
      <c r="F112" s="163"/>
      <c r="G112" s="72" t="s">
        <v>54</v>
      </c>
      <c r="H112" s="126" t="s">
        <v>132</v>
      </c>
      <c r="I112" s="145" t="s">
        <v>0</v>
      </c>
      <c r="J112" s="1"/>
      <c r="K112" s="139">
        <v>4000</v>
      </c>
      <c r="L112" s="139">
        <v>0</v>
      </c>
      <c r="M112" s="154" t="s">
        <v>192</v>
      </c>
    </row>
    <row r="113" spans="1:13" ht="47.25" hidden="1" x14ac:dyDescent="0.25">
      <c r="A113" s="7"/>
      <c r="B113" s="172">
        <v>800</v>
      </c>
      <c r="C113" s="172"/>
      <c r="D113" s="172"/>
      <c r="E113" s="172"/>
      <c r="F113" s="173"/>
      <c r="G113" s="6" t="s">
        <v>2</v>
      </c>
      <c r="H113" s="124" t="s">
        <v>0</v>
      </c>
      <c r="I113" s="145">
        <v>200</v>
      </c>
      <c r="J113" s="1"/>
      <c r="K113" s="139">
        <v>0</v>
      </c>
      <c r="L113" s="139">
        <v>0</v>
      </c>
      <c r="M113" s="154"/>
    </row>
    <row r="114" spans="1:13" ht="16.5" customHeight="1" x14ac:dyDescent="0.25">
      <c r="A114" s="7"/>
      <c r="B114" s="38"/>
      <c r="C114" s="38"/>
      <c r="D114" s="38"/>
      <c r="E114" s="38"/>
      <c r="F114" s="39"/>
      <c r="G114" s="6" t="s">
        <v>1</v>
      </c>
      <c r="H114" s="124" t="s">
        <v>0</v>
      </c>
      <c r="I114" s="145">
        <v>800</v>
      </c>
      <c r="J114" s="1"/>
      <c r="K114" s="139">
        <v>4000</v>
      </c>
      <c r="L114" s="139">
        <v>0</v>
      </c>
      <c r="M114" s="154" t="s">
        <v>192</v>
      </c>
    </row>
    <row r="115" spans="1:13" ht="14.25" hidden="1" customHeight="1" x14ac:dyDescent="0.25">
      <c r="A115" s="7"/>
      <c r="B115" s="38"/>
      <c r="C115" s="38"/>
      <c r="D115" s="38"/>
      <c r="E115" s="38"/>
      <c r="F115" s="39"/>
      <c r="G115" s="33" t="s">
        <v>55</v>
      </c>
      <c r="H115" s="126" t="s">
        <v>133</v>
      </c>
      <c r="I115" s="145"/>
      <c r="J115" s="1"/>
      <c r="K115" s="139">
        <v>0</v>
      </c>
      <c r="L115" s="139">
        <v>0</v>
      </c>
      <c r="M115" s="154"/>
    </row>
    <row r="116" spans="1:13" ht="24" hidden="1" customHeight="1" x14ac:dyDescent="0.25">
      <c r="A116" s="7"/>
      <c r="B116" s="38"/>
      <c r="C116" s="38"/>
      <c r="D116" s="38"/>
      <c r="E116" s="38"/>
      <c r="F116" s="39"/>
      <c r="G116" s="6" t="s">
        <v>2</v>
      </c>
      <c r="H116" s="124" t="s">
        <v>0</v>
      </c>
      <c r="I116" s="145">
        <v>200</v>
      </c>
      <c r="J116" s="1"/>
      <c r="K116" s="139">
        <v>0</v>
      </c>
      <c r="L116" s="139">
        <v>0</v>
      </c>
      <c r="M116" s="154"/>
    </row>
    <row r="117" spans="1:13" ht="32.25" customHeight="1" x14ac:dyDescent="0.25">
      <c r="A117" s="7"/>
      <c r="B117" s="74"/>
      <c r="C117" s="74"/>
      <c r="D117" s="74"/>
      <c r="E117" s="74"/>
      <c r="F117" s="75"/>
      <c r="G117" s="6" t="s">
        <v>112</v>
      </c>
      <c r="H117" s="133" t="s">
        <v>179</v>
      </c>
      <c r="I117" s="145"/>
      <c r="J117" s="1"/>
      <c r="K117" s="139">
        <v>4000</v>
      </c>
      <c r="L117" s="139">
        <v>1886.04</v>
      </c>
      <c r="M117" s="154" t="s">
        <v>221</v>
      </c>
    </row>
    <row r="118" spans="1:13" ht="35.25" customHeight="1" x14ac:dyDescent="0.25">
      <c r="A118" s="7"/>
      <c r="B118" s="74"/>
      <c r="C118" s="74"/>
      <c r="D118" s="74"/>
      <c r="E118" s="74"/>
      <c r="F118" s="75"/>
      <c r="G118" s="6" t="s">
        <v>2</v>
      </c>
      <c r="H118" s="124"/>
      <c r="I118" s="145">
        <v>200</v>
      </c>
      <c r="J118" s="1"/>
      <c r="K118" s="139">
        <v>4000</v>
      </c>
      <c r="L118" s="139">
        <v>1886.04</v>
      </c>
      <c r="M118" s="154" t="s">
        <v>221</v>
      </c>
    </row>
    <row r="119" spans="1:13" ht="0.75" customHeight="1" x14ac:dyDescent="0.25">
      <c r="A119" s="7"/>
      <c r="B119" s="74"/>
      <c r="C119" s="74"/>
      <c r="D119" s="74"/>
      <c r="E119" s="74"/>
      <c r="F119" s="75"/>
      <c r="G119" s="55"/>
      <c r="H119" s="124"/>
      <c r="I119" s="145"/>
      <c r="J119" s="1"/>
      <c r="K119" s="139">
        <v>0</v>
      </c>
      <c r="L119" s="139">
        <v>0</v>
      </c>
      <c r="M119" s="154"/>
    </row>
    <row r="120" spans="1:13" ht="15.75" x14ac:dyDescent="0.25">
      <c r="A120" s="7"/>
      <c r="B120" s="158" t="s">
        <v>9</v>
      </c>
      <c r="C120" s="158"/>
      <c r="D120" s="158"/>
      <c r="E120" s="158"/>
      <c r="F120" s="159"/>
      <c r="G120" s="76" t="s">
        <v>8</v>
      </c>
      <c r="H120" s="127" t="s">
        <v>134</v>
      </c>
      <c r="I120" s="146" t="s">
        <v>0</v>
      </c>
      <c r="J120" s="4"/>
      <c r="K120" s="138">
        <f>K121+K123+K127+K131+K129+K133+K135+K138+K140+K142+K144</f>
        <v>4306442</v>
      </c>
      <c r="L120" s="138">
        <f>L121+L123+L127+L131+L129+L133+L135+L138+L140+L142+L144</f>
        <v>2030800.17</v>
      </c>
      <c r="M120" s="153" t="s">
        <v>221</v>
      </c>
    </row>
    <row r="121" spans="1:13" ht="15.75" x14ac:dyDescent="0.25">
      <c r="A121" s="7"/>
      <c r="B121" s="21"/>
      <c r="C121" s="21"/>
      <c r="D121" s="21"/>
      <c r="E121" s="21"/>
      <c r="F121" s="22"/>
      <c r="G121" s="35" t="s">
        <v>36</v>
      </c>
      <c r="H121" s="133" t="s">
        <v>135</v>
      </c>
      <c r="I121" s="148"/>
      <c r="J121" s="5"/>
      <c r="K121" s="139">
        <v>840000</v>
      </c>
      <c r="L121" s="139">
        <v>403967.11</v>
      </c>
      <c r="M121" s="154" t="s">
        <v>222</v>
      </c>
    </row>
    <row r="122" spans="1:13" ht="110.25" x14ac:dyDescent="0.25">
      <c r="A122" s="7"/>
      <c r="B122" s="21"/>
      <c r="C122" s="21"/>
      <c r="D122" s="21"/>
      <c r="E122" s="21"/>
      <c r="F122" s="22"/>
      <c r="G122" s="55" t="s">
        <v>3</v>
      </c>
      <c r="H122" s="124" t="s">
        <v>0</v>
      </c>
      <c r="I122" s="145">
        <v>100</v>
      </c>
      <c r="J122" s="5"/>
      <c r="K122" s="139">
        <v>840000</v>
      </c>
      <c r="L122" s="139">
        <v>403967.11</v>
      </c>
      <c r="M122" s="154" t="s">
        <v>222</v>
      </c>
    </row>
    <row r="123" spans="1:13" ht="15.75" x14ac:dyDescent="0.25">
      <c r="A123" s="7"/>
      <c r="B123" s="21"/>
      <c r="C123" s="21"/>
      <c r="D123" s="21"/>
      <c r="E123" s="21"/>
      <c r="F123" s="22"/>
      <c r="G123" s="35" t="s">
        <v>5</v>
      </c>
      <c r="H123" s="133" t="s">
        <v>141</v>
      </c>
      <c r="I123" s="148"/>
      <c r="J123" s="5"/>
      <c r="K123" s="139">
        <f>K124+K125+K126</f>
        <v>3082000</v>
      </c>
      <c r="L123" s="139">
        <f>L124+L125+L126</f>
        <v>1459609.0599999998</v>
      </c>
      <c r="M123" s="154" t="s">
        <v>223</v>
      </c>
    </row>
    <row r="124" spans="1:13" ht="110.25" x14ac:dyDescent="0.25">
      <c r="A124" s="7"/>
      <c r="B124" s="21"/>
      <c r="C124" s="21"/>
      <c r="D124" s="21"/>
      <c r="E124" s="21"/>
      <c r="F124" s="22"/>
      <c r="G124" s="34" t="s">
        <v>3</v>
      </c>
      <c r="H124" s="124" t="s">
        <v>0</v>
      </c>
      <c r="I124" s="145">
        <v>100</v>
      </c>
      <c r="J124" s="5"/>
      <c r="K124" s="139">
        <v>2780000</v>
      </c>
      <c r="L124" s="139">
        <v>1392598.4</v>
      </c>
      <c r="M124" s="154" t="s">
        <v>224</v>
      </c>
    </row>
    <row r="125" spans="1:13" ht="47.25" x14ac:dyDescent="0.25">
      <c r="A125" s="7"/>
      <c r="B125" s="21"/>
      <c r="C125" s="21"/>
      <c r="D125" s="21"/>
      <c r="E125" s="21"/>
      <c r="F125" s="22"/>
      <c r="G125" s="6" t="s">
        <v>2</v>
      </c>
      <c r="H125" s="124" t="s">
        <v>0</v>
      </c>
      <c r="I125" s="145">
        <v>200</v>
      </c>
      <c r="J125" s="5"/>
      <c r="K125" s="139">
        <v>302000</v>
      </c>
      <c r="L125" s="139">
        <v>67010.66</v>
      </c>
      <c r="M125" s="154" t="s">
        <v>194</v>
      </c>
    </row>
    <row r="126" spans="1:13" ht="17.25" hidden="1" customHeight="1" x14ac:dyDescent="0.25">
      <c r="A126" s="7"/>
      <c r="B126" s="21"/>
      <c r="C126" s="21"/>
      <c r="D126" s="21"/>
      <c r="E126" s="21"/>
      <c r="F126" s="22"/>
      <c r="G126" s="57" t="s">
        <v>1</v>
      </c>
      <c r="H126" s="135" t="s">
        <v>0</v>
      </c>
      <c r="I126" s="150">
        <v>800</v>
      </c>
      <c r="J126" s="56"/>
      <c r="K126" s="142"/>
      <c r="L126" s="142"/>
      <c r="M126" s="157"/>
    </row>
    <row r="127" spans="1:13" ht="17.25" hidden="1" customHeight="1" x14ac:dyDescent="0.25">
      <c r="A127" s="7"/>
      <c r="B127" s="21"/>
      <c r="C127" s="21"/>
      <c r="D127" s="21"/>
      <c r="E127" s="21"/>
      <c r="F127" s="22"/>
      <c r="G127" s="58" t="s">
        <v>178</v>
      </c>
      <c r="H127" s="133" t="s">
        <v>177</v>
      </c>
      <c r="I127" s="145"/>
      <c r="J127" s="5"/>
      <c r="K127" s="139">
        <v>0</v>
      </c>
      <c r="L127" s="139">
        <v>0</v>
      </c>
      <c r="M127" s="154"/>
    </row>
    <row r="128" spans="1:13" ht="15.75" hidden="1" x14ac:dyDescent="0.25">
      <c r="A128" s="7"/>
      <c r="B128" s="21"/>
      <c r="C128" s="21"/>
      <c r="D128" s="21"/>
      <c r="E128" s="21"/>
      <c r="F128" s="22"/>
      <c r="G128" s="6" t="s">
        <v>1</v>
      </c>
      <c r="H128" s="124" t="s">
        <v>0</v>
      </c>
      <c r="I128" s="145">
        <v>800</v>
      </c>
      <c r="J128" s="5"/>
      <c r="K128" s="139">
        <v>0</v>
      </c>
      <c r="L128" s="139">
        <v>0</v>
      </c>
      <c r="M128" s="154"/>
    </row>
    <row r="129" spans="1:13" ht="29.25" customHeight="1" x14ac:dyDescent="0.25">
      <c r="A129" s="7"/>
      <c r="B129" s="21"/>
      <c r="C129" s="21"/>
      <c r="D129" s="21"/>
      <c r="E129" s="21"/>
      <c r="F129" s="22"/>
      <c r="G129" s="35" t="s">
        <v>37</v>
      </c>
      <c r="H129" s="133" t="s">
        <v>142</v>
      </c>
      <c r="I129" s="148"/>
      <c r="J129" s="5"/>
      <c r="K129" s="139">
        <v>50000</v>
      </c>
      <c r="L129" s="139">
        <v>0</v>
      </c>
      <c r="M129" s="154" t="s">
        <v>192</v>
      </c>
    </row>
    <row r="130" spans="1:13" ht="21.75" customHeight="1" x14ac:dyDescent="0.25">
      <c r="A130" s="7"/>
      <c r="B130" s="21"/>
      <c r="C130" s="21"/>
      <c r="D130" s="21"/>
      <c r="E130" s="21"/>
      <c r="F130" s="22"/>
      <c r="G130" s="34" t="s">
        <v>1</v>
      </c>
      <c r="H130" s="124" t="s">
        <v>0</v>
      </c>
      <c r="I130" s="145">
        <v>800</v>
      </c>
      <c r="J130" s="5"/>
      <c r="K130" s="139">
        <v>50000</v>
      </c>
      <c r="L130" s="139">
        <v>0</v>
      </c>
      <c r="M130" s="154" t="s">
        <v>192</v>
      </c>
    </row>
    <row r="131" spans="1:13" ht="33" hidden="1" customHeight="1" x14ac:dyDescent="0.25">
      <c r="A131" s="7"/>
      <c r="B131" s="77"/>
      <c r="C131" s="77"/>
      <c r="D131" s="77"/>
      <c r="E131" s="77"/>
      <c r="F131" s="78"/>
      <c r="G131" s="34" t="s">
        <v>173</v>
      </c>
      <c r="H131" s="133" t="s">
        <v>174</v>
      </c>
      <c r="I131" s="145"/>
      <c r="J131" s="5"/>
      <c r="K131" s="139">
        <v>0</v>
      </c>
      <c r="L131" s="139">
        <v>0</v>
      </c>
      <c r="M131" s="154"/>
    </row>
    <row r="132" spans="1:13" ht="18.75" hidden="1" customHeight="1" x14ac:dyDescent="0.25">
      <c r="A132" s="7"/>
      <c r="B132" s="40"/>
      <c r="C132" s="40"/>
      <c r="D132" s="40"/>
      <c r="E132" s="40"/>
      <c r="F132" s="41"/>
      <c r="G132" s="6" t="s">
        <v>1</v>
      </c>
      <c r="H132" s="124"/>
      <c r="I132" s="145">
        <v>800</v>
      </c>
      <c r="J132" s="5"/>
      <c r="K132" s="139">
        <v>0</v>
      </c>
      <c r="L132" s="139">
        <v>0</v>
      </c>
      <c r="M132" s="154"/>
    </row>
    <row r="133" spans="1:13" ht="42.75" hidden="1" customHeight="1" x14ac:dyDescent="0.25">
      <c r="A133" s="7"/>
      <c r="B133" s="114"/>
      <c r="C133" s="114"/>
      <c r="D133" s="114"/>
      <c r="E133" s="114"/>
      <c r="F133" s="115"/>
      <c r="G133" s="6" t="s">
        <v>175</v>
      </c>
      <c r="H133" s="133" t="s">
        <v>176</v>
      </c>
      <c r="I133" s="145"/>
      <c r="J133" s="5"/>
      <c r="K133" s="139">
        <v>0</v>
      </c>
      <c r="L133" s="139">
        <v>0</v>
      </c>
      <c r="M133" s="154"/>
    </row>
    <row r="134" spans="1:13" ht="22.5" hidden="1" customHeight="1" x14ac:dyDescent="0.25">
      <c r="A134" s="7"/>
      <c r="B134" s="40"/>
      <c r="C134" s="40"/>
      <c r="D134" s="40"/>
      <c r="E134" s="40"/>
      <c r="F134" s="41"/>
      <c r="G134" s="6" t="s">
        <v>1</v>
      </c>
      <c r="H134" s="124"/>
      <c r="I134" s="145">
        <v>800</v>
      </c>
      <c r="J134" s="5"/>
      <c r="K134" s="139">
        <v>0</v>
      </c>
      <c r="L134" s="139">
        <v>0</v>
      </c>
      <c r="M134" s="154"/>
    </row>
    <row r="135" spans="1:13" ht="45" x14ac:dyDescent="0.25">
      <c r="A135" s="7"/>
      <c r="B135" s="162" t="s">
        <v>6</v>
      </c>
      <c r="C135" s="162"/>
      <c r="D135" s="162"/>
      <c r="E135" s="162"/>
      <c r="F135" s="163"/>
      <c r="G135" s="42" t="s">
        <v>7</v>
      </c>
      <c r="H135" s="124" t="s">
        <v>143</v>
      </c>
      <c r="I135" s="145" t="s">
        <v>0</v>
      </c>
      <c r="J135" s="1"/>
      <c r="K135" s="139">
        <f>K136+K137</f>
        <v>82094</v>
      </c>
      <c r="L135" s="139">
        <f>L136+L137</f>
        <v>41050</v>
      </c>
      <c r="M135" s="154" t="s">
        <v>208</v>
      </c>
    </row>
    <row r="136" spans="1:13" ht="93" customHeight="1" x14ac:dyDescent="0.25">
      <c r="A136" s="7"/>
      <c r="B136" s="170">
        <v>100</v>
      </c>
      <c r="C136" s="170"/>
      <c r="D136" s="170"/>
      <c r="E136" s="170"/>
      <c r="F136" s="171"/>
      <c r="G136" s="6" t="s">
        <v>3</v>
      </c>
      <c r="H136" s="124" t="s">
        <v>0</v>
      </c>
      <c r="I136" s="145">
        <v>100</v>
      </c>
      <c r="J136" s="1"/>
      <c r="K136" s="139">
        <v>77860</v>
      </c>
      <c r="L136" s="139">
        <v>38750</v>
      </c>
      <c r="M136" s="154" t="s">
        <v>225</v>
      </c>
    </row>
    <row r="137" spans="1:13" ht="33" customHeight="1" x14ac:dyDescent="0.25">
      <c r="A137" s="7"/>
      <c r="B137" s="112"/>
      <c r="C137" s="112"/>
      <c r="D137" s="112"/>
      <c r="E137" s="112"/>
      <c r="F137" s="113"/>
      <c r="G137" s="6" t="s">
        <v>2</v>
      </c>
      <c r="H137" s="124" t="s">
        <v>0</v>
      </c>
      <c r="I137" s="145">
        <v>200</v>
      </c>
      <c r="J137" s="1"/>
      <c r="K137" s="139">
        <v>4234</v>
      </c>
      <c r="L137" s="139">
        <v>2300</v>
      </c>
      <c r="M137" s="154" t="s">
        <v>226</v>
      </c>
    </row>
    <row r="138" spans="1:13" ht="48" customHeight="1" x14ac:dyDescent="0.25">
      <c r="A138" s="7"/>
      <c r="B138" s="170">
        <v>200</v>
      </c>
      <c r="C138" s="170"/>
      <c r="D138" s="170"/>
      <c r="E138" s="170"/>
      <c r="F138" s="171"/>
      <c r="G138" s="35" t="s">
        <v>58</v>
      </c>
      <c r="H138" s="133" t="s">
        <v>146</v>
      </c>
      <c r="I138" s="148"/>
      <c r="J138" s="5"/>
      <c r="K138" s="139">
        <v>65000</v>
      </c>
      <c r="L138" s="139">
        <v>32500</v>
      </c>
      <c r="M138" s="154" t="s">
        <v>208</v>
      </c>
    </row>
    <row r="139" spans="1:13" ht="17.25" customHeight="1" x14ac:dyDescent="0.25">
      <c r="A139" s="69"/>
      <c r="B139" s="103"/>
      <c r="C139" s="103"/>
      <c r="D139" s="103"/>
      <c r="E139" s="103"/>
      <c r="F139" s="104"/>
      <c r="G139" s="6" t="s">
        <v>4</v>
      </c>
      <c r="H139" s="124" t="s">
        <v>0</v>
      </c>
      <c r="I139" s="145">
        <v>500</v>
      </c>
      <c r="J139" s="5"/>
      <c r="K139" s="139">
        <v>65000</v>
      </c>
      <c r="L139" s="139">
        <v>32500</v>
      </c>
      <c r="M139" s="154" t="s">
        <v>208</v>
      </c>
    </row>
    <row r="140" spans="1:13" ht="36" customHeight="1" x14ac:dyDescent="0.25">
      <c r="A140" s="69"/>
      <c r="B140" s="103"/>
      <c r="C140" s="103"/>
      <c r="D140" s="103"/>
      <c r="E140" s="103"/>
      <c r="F140" s="104"/>
      <c r="G140" s="44" t="s">
        <v>63</v>
      </c>
      <c r="H140" s="126" t="s">
        <v>147</v>
      </c>
      <c r="I140" s="145"/>
      <c r="J140" s="1"/>
      <c r="K140" s="139">
        <v>47000</v>
      </c>
      <c r="L140" s="139">
        <v>23500</v>
      </c>
      <c r="M140" s="154" t="s">
        <v>208</v>
      </c>
    </row>
    <row r="141" spans="1:13" ht="18.75" customHeight="1" x14ac:dyDescent="0.25">
      <c r="A141" s="69"/>
      <c r="B141" s="103"/>
      <c r="C141" s="103"/>
      <c r="D141" s="103"/>
      <c r="E141" s="103"/>
      <c r="F141" s="104"/>
      <c r="G141" s="6" t="s">
        <v>4</v>
      </c>
      <c r="H141" s="124" t="s">
        <v>0</v>
      </c>
      <c r="I141" s="145">
        <v>500</v>
      </c>
      <c r="J141" s="1"/>
      <c r="K141" s="139">
        <v>47000</v>
      </c>
      <c r="L141" s="139">
        <v>23500</v>
      </c>
      <c r="M141" s="154" t="s">
        <v>208</v>
      </c>
    </row>
    <row r="142" spans="1:13" ht="36" customHeight="1" x14ac:dyDescent="0.25">
      <c r="A142" s="69"/>
      <c r="B142" s="103"/>
      <c r="C142" s="103"/>
      <c r="D142" s="103"/>
      <c r="E142" s="103"/>
      <c r="F142" s="104"/>
      <c r="G142" s="54" t="s">
        <v>62</v>
      </c>
      <c r="H142" s="128" t="s">
        <v>148</v>
      </c>
      <c r="I142" s="145"/>
      <c r="J142" s="1"/>
      <c r="K142" s="139">
        <v>75348</v>
      </c>
      <c r="L142" s="139">
        <v>37674</v>
      </c>
      <c r="M142" s="154" t="s">
        <v>208</v>
      </c>
    </row>
    <row r="143" spans="1:13" ht="18" customHeight="1" x14ac:dyDescent="0.25">
      <c r="A143" s="69"/>
      <c r="B143" s="103"/>
      <c r="C143" s="103"/>
      <c r="D143" s="103"/>
      <c r="E143" s="103"/>
      <c r="F143" s="104"/>
      <c r="G143" s="6" t="s">
        <v>4</v>
      </c>
      <c r="H143" s="124" t="s">
        <v>0</v>
      </c>
      <c r="I143" s="145">
        <v>500</v>
      </c>
      <c r="J143" s="1"/>
      <c r="K143" s="139">
        <v>75348</v>
      </c>
      <c r="L143" s="139">
        <v>37674</v>
      </c>
      <c r="M143" s="154" t="s">
        <v>208</v>
      </c>
    </row>
    <row r="144" spans="1:13" ht="48.75" customHeight="1" x14ac:dyDescent="0.25">
      <c r="A144" s="69"/>
      <c r="B144" s="67"/>
      <c r="C144" s="67"/>
      <c r="D144" s="67"/>
      <c r="E144" s="67"/>
      <c r="F144" s="68"/>
      <c r="G144" s="44" t="s">
        <v>128</v>
      </c>
      <c r="H144" s="124" t="s">
        <v>149</v>
      </c>
      <c r="I144" s="145"/>
      <c r="J144" s="1"/>
      <c r="K144" s="139">
        <v>65000</v>
      </c>
      <c r="L144" s="139">
        <v>32500</v>
      </c>
      <c r="M144" s="154">
        <v>50</v>
      </c>
    </row>
    <row r="145" spans="1:13" ht="16.5" customHeight="1" x14ac:dyDescent="0.25">
      <c r="A145" s="69"/>
      <c r="B145" s="67"/>
      <c r="C145" s="67"/>
      <c r="D145" s="67"/>
      <c r="E145" s="67"/>
      <c r="F145" s="68"/>
      <c r="G145" s="6" t="s">
        <v>4</v>
      </c>
      <c r="H145" s="124"/>
      <c r="I145" s="145">
        <v>500</v>
      </c>
      <c r="J145" s="1"/>
      <c r="K145" s="139">
        <v>65000</v>
      </c>
      <c r="L145" s="139">
        <v>32500</v>
      </c>
      <c r="M145" s="154">
        <v>50</v>
      </c>
    </row>
    <row r="146" spans="1:13" ht="15.75" x14ac:dyDescent="0.2">
      <c r="A146" s="12"/>
      <c r="B146" s="13"/>
      <c r="C146" s="13"/>
      <c r="D146" s="13"/>
      <c r="E146" s="13"/>
      <c r="F146" s="14"/>
      <c r="G146" s="3" t="s">
        <v>33</v>
      </c>
      <c r="H146" s="124" t="s">
        <v>0</v>
      </c>
      <c r="I146" s="145"/>
      <c r="J146" s="4"/>
      <c r="K146" s="138">
        <f>K9+K14+K25+K33+K59+K88+K99+K120</f>
        <v>17387582.98</v>
      </c>
      <c r="L146" s="138">
        <f>L9+L14+L25+L33+L59+L88+L99+L120</f>
        <v>5363168.3900000006</v>
      </c>
      <c r="M146" s="153" t="s">
        <v>201</v>
      </c>
    </row>
  </sheetData>
  <mergeCells count="37">
    <mergeCell ref="B135:F135"/>
    <mergeCell ref="B136:F136"/>
    <mergeCell ref="B138:F138"/>
    <mergeCell ref="B98:F98"/>
    <mergeCell ref="B113:F113"/>
    <mergeCell ref="B100:F100"/>
    <mergeCell ref="B99:F99"/>
    <mergeCell ref="B112:F112"/>
    <mergeCell ref="B120:F120"/>
    <mergeCell ref="B45:F45"/>
    <mergeCell ref="B44:F44"/>
    <mergeCell ref="B30:F30"/>
    <mergeCell ref="B24:F24"/>
    <mergeCell ref="B32:F32"/>
    <mergeCell ref="B33:F33"/>
    <mergeCell ref="B34:F34"/>
    <mergeCell ref="H1:M1"/>
    <mergeCell ref="H2:M2"/>
    <mergeCell ref="H4:M4"/>
    <mergeCell ref="B6:M6"/>
    <mergeCell ref="B97:F97"/>
    <mergeCell ref="B91:F91"/>
    <mergeCell ref="B89:F89"/>
    <mergeCell ref="B92:F92"/>
    <mergeCell ref="B88:F88"/>
    <mergeCell ref="B93:F93"/>
    <mergeCell ref="B53:F53"/>
    <mergeCell ref="B20:F20"/>
    <mergeCell ref="B21:F21"/>
    <mergeCell ref="B25:F25"/>
    <mergeCell ref="B26:F26"/>
    <mergeCell ref="B22:F22"/>
    <mergeCell ref="B14:F14"/>
    <mergeCell ref="B15:F15"/>
    <mergeCell ref="B17:F17"/>
    <mergeCell ref="B23:F23"/>
    <mergeCell ref="H3:M3"/>
  </mergeCells>
  <printOptions horizontalCentered="1"/>
  <pageMargins left="0.6692913385826772" right="0.6692913385826772" top="0.78740157480314965" bottom="0.39370078740157483" header="0.51181102362204722" footer="0.51181102362204722"/>
  <pageSetup paperSize="9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№4 Табл.№1</vt:lpstr>
      <vt:lpstr>'Приложение №4 Табл.№1'!Заголовки_для_печати</vt:lpstr>
      <vt:lpstr>'Приложение №4 Табл.№1'!Область_печати</vt:lpstr>
    </vt:vector>
  </TitlesOfParts>
  <Company>Департамент финансов ЯО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Лобода Инна Анатольевна</dc:creator>
  <cp:lastModifiedBy>Ирина</cp:lastModifiedBy>
  <cp:lastPrinted>2020-07-14T06:36:42Z</cp:lastPrinted>
  <dcterms:created xsi:type="dcterms:W3CDTF">2013-10-18T09:34:20Z</dcterms:created>
  <dcterms:modified xsi:type="dcterms:W3CDTF">2020-08-03T10:54:50Z</dcterms:modified>
</cp:coreProperties>
</file>